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8.xml" ContentType="application/vnd.openxmlformats-officedocument.drawing+xml"/>
  <Override PartName="/xl/charts/chart3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31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9.xml" ContentType="application/vnd.openxmlformats-officedocument.drawing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abrkljac\Documents\Kartična publikacija 2023. eng\"/>
    </mc:Choice>
  </mc:AlternateContent>
  <xr:revisionPtr revIDLastSave="0" documentId="13_ncr:1_{A9DD4970-705B-4ACD-B0AC-F62CB3301CA1}" xr6:coauthVersionLast="47" xr6:coauthVersionMax="47" xr10:uidLastSave="{00000000-0000-0000-0000-000000000000}"/>
  <bookViews>
    <workbookView xWindow="-120" yWindow="-120" windowWidth="29040" windowHeight="15840" tabRatio="776" firstSheet="31" activeTab="41" xr2:uid="{00000000-000D-0000-FFFF-FFFF00000000}"/>
  </bookViews>
  <sheets>
    <sheet name="Table 1" sheetId="8" r:id="rId1"/>
    <sheet name="Table 2" sheetId="9" r:id="rId2"/>
    <sheet name="Figure 1" sheetId="5" r:id="rId3"/>
    <sheet name="Figure 2" sheetId="3" r:id="rId4"/>
    <sheet name="Figure 3" sheetId="83" r:id="rId5"/>
    <sheet name="Figure 4" sheetId="30" r:id="rId6"/>
    <sheet name="Table 3" sheetId="28" r:id="rId7"/>
    <sheet name="Table 4" sheetId="29" r:id="rId8"/>
    <sheet name="Figure 5" sheetId="31" r:id="rId9"/>
    <sheet name="Table 5" sheetId="84" r:id="rId10"/>
    <sheet name="Figure 6" sheetId="42" r:id="rId11"/>
    <sheet name="Figure 7" sheetId="44" r:id="rId12"/>
    <sheet name="Table 6" sheetId="12" r:id="rId13"/>
    <sheet name="Table 7" sheetId="47" r:id="rId14"/>
    <sheet name="Figure 8" sheetId="49" r:id="rId15"/>
    <sheet name="Figures 9 and 10" sheetId="93" r:id="rId16"/>
    <sheet name="Table 8" sheetId="50" r:id="rId17"/>
    <sheet name="Figures 11 and 12" sheetId="79" r:id="rId18"/>
    <sheet name="Figure 13" sheetId="52" r:id="rId19"/>
    <sheet name="Table 9" sheetId="53" r:id="rId20"/>
    <sheet name="Tables 10 and 11" sheetId="95" r:id="rId21"/>
    <sheet name="Table 12" sheetId="85" r:id="rId22"/>
    <sheet name="Figure 14" sheetId="54" r:id="rId23"/>
    <sheet name="Figure 15" sheetId="55" r:id="rId24"/>
    <sheet name="Figure 16" sheetId="61" r:id="rId25"/>
    <sheet name="Figure 17" sheetId="62" r:id="rId26"/>
    <sheet name="Tables 13 and 14" sheetId="97" r:id="rId27"/>
    <sheet name="Figure 18" sheetId="64" r:id="rId28"/>
    <sheet name="Figure 19" sheetId="66" r:id="rId29"/>
    <sheet name="Figure 20" sheetId="86" r:id="rId30"/>
    <sheet name="Figure 21" sheetId="87" r:id="rId31"/>
    <sheet name="Table 15" sheetId="80" r:id="rId32"/>
    <sheet name="Table 16" sheetId="91" r:id="rId33"/>
    <sheet name="Figure 22" sheetId="69" r:id="rId34"/>
    <sheet name="Figure 23" sheetId="70" r:id="rId35"/>
    <sheet name="Figure 24" sheetId="81" r:id="rId36"/>
    <sheet name="Figure 25" sheetId="88" r:id="rId37"/>
    <sheet name="Figure 26" sheetId="89" r:id="rId38"/>
    <sheet name="Figure 27" sheetId="90" r:id="rId39"/>
    <sheet name="Figure 28" sheetId="82" r:id="rId40"/>
    <sheet name="Figure 29" sheetId="73" r:id="rId41"/>
    <sheet name="Figures 31 and 32" sheetId="98" r:id="rId42"/>
    <sheet name="Figure 30" sheetId="74" r:id="rId43"/>
    <sheet name="Table 17" sheetId="99" r:id="rId44"/>
  </sheets>
  <definedNames>
    <definedName name="_Toc416770595" localSheetId="0">'Table 1'!$B$2</definedName>
    <definedName name="_Toc416770596" localSheetId="1">'Table 2'!$B$2</definedName>
    <definedName name="_Toc416770597" localSheetId="6">'Table 3'!$B$2</definedName>
    <definedName name="_Toc416770597" localSheetId="9">'Table 5'!$B$2</definedName>
    <definedName name="_Toc416770610" localSheetId="3">'Figure 2'!#REF!</definedName>
    <definedName name="_Toc416770610" localSheetId="4">'Figure 3'!#REF!</definedName>
    <definedName name="_Toc416770620" localSheetId="11">'Figure 7'!$B$2</definedName>
    <definedName name="_Toc416770623" localSheetId="17">'Figures 11 and 12'!#REF!</definedName>
    <definedName name="_Toc416770624" localSheetId="17">'Figures 11 and 12'!#REF!</definedName>
    <definedName name="_Toc416770643" localSheetId="42">'Figure 30'!$G$32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53" l="1"/>
  <c r="C12" i="53"/>
  <c r="E11" i="47"/>
  <c r="D11" i="12"/>
  <c r="H15" i="80"/>
  <c r="H14" i="80"/>
  <c r="H8" i="80"/>
  <c r="F7" i="47" l="1"/>
  <c r="F8" i="47"/>
  <c r="F9" i="47"/>
  <c r="F10" i="47"/>
  <c r="F6" i="47"/>
  <c r="F7" i="12" l="1"/>
  <c r="F8" i="12"/>
  <c r="F9" i="12"/>
  <c r="F10" i="12"/>
  <c r="F6" i="12"/>
  <c r="C9" i="50" l="1"/>
  <c r="C13" i="50"/>
  <c r="C15" i="50"/>
  <c r="C16" i="50"/>
  <c r="H8" i="49"/>
  <c r="F39" i="52"/>
  <c r="F40" i="52"/>
  <c r="F41" i="52"/>
  <c r="F42" i="52"/>
  <c r="F43" i="52"/>
  <c r="F44" i="52"/>
  <c r="F45" i="52"/>
  <c r="F46" i="52"/>
  <c r="F47" i="52"/>
  <c r="F48" i="52"/>
  <c r="F49" i="52"/>
  <c r="F50" i="52"/>
  <c r="F51" i="52"/>
  <c r="F52" i="52"/>
  <c r="F53" i="52"/>
  <c r="F54" i="52"/>
  <c r="F55" i="52"/>
  <c r="F56" i="52"/>
  <c r="F57" i="52"/>
  <c r="F58" i="52"/>
  <c r="F59" i="52"/>
  <c r="F60" i="52"/>
  <c r="F61" i="52"/>
  <c r="F62" i="52"/>
  <c r="F63" i="52"/>
  <c r="F64" i="52"/>
  <c r="F65" i="52"/>
  <c r="G39" i="52"/>
  <c r="G40" i="52"/>
  <c r="G41" i="52"/>
  <c r="G42" i="52"/>
  <c r="G43" i="52"/>
  <c r="G44" i="52"/>
  <c r="G45" i="52"/>
  <c r="G46" i="52"/>
  <c r="G47" i="52"/>
  <c r="G48" i="52"/>
  <c r="G49" i="52"/>
  <c r="G50" i="52"/>
  <c r="G51" i="52"/>
  <c r="G52" i="52"/>
  <c r="G53" i="52"/>
  <c r="G54" i="52"/>
  <c r="G55" i="52"/>
  <c r="G56" i="52"/>
  <c r="G57" i="52"/>
  <c r="G58" i="52"/>
  <c r="G59" i="52"/>
  <c r="G60" i="52"/>
  <c r="G61" i="52"/>
  <c r="G62" i="52"/>
  <c r="G63" i="52"/>
  <c r="G64" i="52"/>
  <c r="G65" i="52"/>
  <c r="G6" i="52"/>
  <c r="G7" i="52"/>
  <c r="G8" i="52"/>
  <c r="G9" i="52"/>
  <c r="G10" i="52"/>
  <c r="G11" i="52"/>
  <c r="G12" i="52"/>
  <c r="G13" i="52"/>
  <c r="G14" i="52"/>
  <c r="G15" i="52"/>
  <c r="G16" i="52"/>
  <c r="G17" i="52"/>
  <c r="E17" i="91"/>
  <c r="C17" i="50" l="1"/>
  <c r="I7" i="79"/>
  <c r="I6" i="79"/>
  <c r="G38" i="52" l="1"/>
  <c r="F38" i="52"/>
  <c r="G37" i="52"/>
  <c r="F37" i="52"/>
  <c r="G36" i="52"/>
  <c r="F36" i="52"/>
  <c r="G35" i="52"/>
  <c r="F35" i="52"/>
  <c r="G34" i="52"/>
  <c r="F34" i="52"/>
  <c r="G33" i="52"/>
  <c r="F33" i="52"/>
  <c r="G32" i="52"/>
  <c r="F32" i="52"/>
  <c r="G31" i="52"/>
  <c r="F31" i="52"/>
  <c r="G30" i="52"/>
  <c r="F30" i="52"/>
  <c r="G29" i="52"/>
  <c r="F29" i="52"/>
  <c r="G28" i="52"/>
  <c r="F28" i="52"/>
  <c r="G27" i="52"/>
  <c r="F27" i="52"/>
  <c r="G26" i="52"/>
  <c r="F26" i="52"/>
  <c r="G25" i="52"/>
  <c r="F25" i="52"/>
  <c r="G24" i="52"/>
  <c r="F24" i="52"/>
  <c r="G23" i="52"/>
  <c r="F23" i="52"/>
  <c r="G22" i="52"/>
  <c r="F22" i="52"/>
  <c r="G21" i="52"/>
  <c r="F21" i="52"/>
  <c r="G20" i="52"/>
  <c r="F20" i="52"/>
  <c r="G19" i="52"/>
  <c r="F19" i="52"/>
  <c r="G18" i="52"/>
  <c r="F18" i="52"/>
  <c r="C28" i="9" l="1"/>
  <c r="F18" i="73" l="1"/>
  <c r="C18" i="87"/>
  <c r="F18" i="87"/>
  <c r="E18" i="87"/>
  <c r="D18" i="87"/>
  <c r="C18" i="86"/>
  <c r="D18" i="86" l="1"/>
  <c r="E18" i="86"/>
  <c r="F18" i="86"/>
  <c r="I6" i="91" l="1"/>
  <c r="I7" i="91"/>
  <c r="I8" i="91"/>
  <c r="I9" i="91"/>
  <c r="I10" i="91" l="1"/>
  <c r="I11" i="91"/>
  <c r="I12" i="91"/>
  <c r="E18" i="88" l="1"/>
  <c r="F18" i="88"/>
  <c r="C18" i="88"/>
  <c r="E9" i="53" l="1"/>
  <c r="E8" i="53"/>
  <c r="E7" i="53"/>
  <c r="E6" i="53"/>
  <c r="G12" i="50"/>
  <c r="G11" i="50"/>
  <c r="G8" i="50"/>
  <c r="G7" i="50"/>
  <c r="G9" i="50" l="1"/>
  <c r="G13" i="50"/>
  <c r="E7" i="84" l="1"/>
  <c r="E6" i="84"/>
  <c r="D8" i="84"/>
  <c r="C8" i="84"/>
  <c r="E8" i="84" l="1"/>
  <c r="D9" i="50" l="1"/>
  <c r="E9" i="50"/>
  <c r="F9" i="50"/>
  <c r="F8" i="28"/>
  <c r="I13" i="91" l="1"/>
  <c r="I18" i="91" s="1"/>
  <c r="I17" i="91"/>
  <c r="I15" i="91"/>
  <c r="I14" i="91"/>
  <c r="E18" i="91"/>
  <c r="E15" i="91"/>
  <c r="E14" i="91"/>
  <c r="G16" i="80"/>
  <c r="F16" i="80"/>
  <c r="E16" i="80"/>
  <c r="D16" i="80"/>
  <c r="C16" i="80"/>
  <c r="H16" i="80" l="1"/>
  <c r="I19" i="91"/>
  <c r="E10" i="53" l="1"/>
  <c r="E11" i="53"/>
  <c r="D18" i="49" l="1"/>
  <c r="C12" i="29" l="1"/>
  <c r="E9" i="28"/>
  <c r="D9" i="28"/>
  <c r="C9" i="28"/>
  <c r="D11" i="29" l="1"/>
  <c r="D10" i="29"/>
  <c r="D8" i="29"/>
  <c r="D6" i="29"/>
  <c r="D9" i="29"/>
  <c r="D7" i="29"/>
  <c r="E16" i="91"/>
  <c r="G9" i="80"/>
  <c r="F9" i="80"/>
  <c r="E9" i="80"/>
  <c r="D9" i="80"/>
  <c r="C9" i="80"/>
  <c r="D12" i="29" l="1"/>
  <c r="H9" i="80"/>
  <c r="F7" i="28"/>
  <c r="F9" i="28" s="1"/>
  <c r="E15" i="50" l="1"/>
  <c r="G16" i="50" l="1"/>
  <c r="G15" i="50"/>
  <c r="G7" i="49"/>
  <c r="G8" i="49"/>
  <c r="G9" i="49"/>
  <c r="G10" i="49"/>
  <c r="G11" i="49"/>
  <c r="G12" i="49"/>
  <c r="G13" i="49"/>
  <c r="G14" i="49"/>
  <c r="G15" i="49"/>
  <c r="G16" i="49"/>
  <c r="G17" i="49"/>
  <c r="G6" i="49"/>
  <c r="F18" i="82" l="1"/>
  <c r="D11" i="47" l="1"/>
  <c r="C11" i="47"/>
  <c r="F11" i="47" l="1"/>
  <c r="C11" i="12"/>
  <c r="E11" i="12"/>
  <c r="F11" i="12" l="1"/>
  <c r="F18" i="91"/>
  <c r="G18" i="91"/>
  <c r="H18" i="91"/>
  <c r="F17" i="91"/>
  <c r="G17" i="91"/>
  <c r="H17" i="91"/>
  <c r="F15" i="91"/>
  <c r="G15" i="91"/>
  <c r="H15" i="91"/>
  <c r="F14" i="91"/>
  <c r="G14" i="91"/>
  <c r="H14" i="91"/>
  <c r="I16" i="91"/>
  <c r="H19" i="91" l="1"/>
  <c r="F16" i="91"/>
  <c r="G16" i="91"/>
  <c r="H16" i="91"/>
  <c r="E19" i="91"/>
  <c r="F19" i="91"/>
  <c r="G19" i="91" l="1"/>
  <c r="E18" i="73"/>
  <c r="D18" i="73"/>
  <c r="C18" i="73"/>
  <c r="E18" i="82"/>
  <c r="D18" i="82"/>
  <c r="C18" i="82"/>
  <c r="F18" i="90"/>
  <c r="E18" i="90"/>
  <c r="D18" i="90"/>
  <c r="C18" i="90"/>
  <c r="G18" i="90"/>
  <c r="F18" i="89"/>
  <c r="E18" i="89"/>
  <c r="D18" i="89"/>
  <c r="C18" i="89"/>
  <c r="D18" i="88"/>
  <c r="H18" i="88"/>
  <c r="G18" i="87"/>
  <c r="H18" i="87"/>
  <c r="G18" i="86"/>
  <c r="H18" i="86"/>
  <c r="D12" i="85"/>
  <c r="C12" i="85"/>
  <c r="E11" i="85"/>
  <c r="E10" i="85"/>
  <c r="E9" i="85"/>
  <c r="E8" i="85"/>
  <c r="E7" i="85"/>
  <c r="E6" i="85"/>
  <c r="F16" i="50"/>
  <c r="E16" i="50"/>
  <c r="D16" i="50"/>
  <c r="D15" i="50"/>
  <c r="F13" i="50"/>
  <c r="E13" i="50"/>
  <c r="D13" i="50"/>
  <c r="F18" i="49"/>
  <c r="H18" i="49" s="1"/>
  <c r="E18" i="49"/>
  <c r="C18" i="49"/>
  <c r="G18" i="49" s="1"/>
  <c r="H17" i="49"/>
  <c r="H16" i="49"/>
  <c r="H15" i="49"/>
  <c r="H14" i="49"/>
  <c r="H13" i="49"/>
  <c r="H12" i="49"/>
  <c r="H11" i="49"/>
  <c r="H10" i="49"/>
  <c r="H9" i="49"/>
  <c r="H7" i="49"/>
  <c r="H6" i="49"/>
  <c r="G17" i="50" l="1"/>
  <c r="F17" i="50"/>
  <c r="E17" i="50"/>
  <c r="E12" i="85"/>
  <c r="E12" i="53"/>
  <c r="G18" i="82"/>
  <c r="G18" i="73"/>
  <c r="G18" i="88"/>
  <c r="D17" i="50"/>
  <c r="H18" i="90"/>
  <c r="H18" i="89"/>
  <c r="G18" i="89"/>
</calcChain>
</file>

<file path=xl/sharedStrings.xml><?xml version="1.0" encoding="utf-8"?>
<sst xmlns="http://schemas.openxmlformats.org/spreadsheetml/2006/main" count="1311" uniqueCount="422">
  <si>
    <t xml:space="preserve"> </t>
  </si>
  <si>
    <t>Table 1 Total number of terminals acquiring payment cards in the RC</t>
  </si>
  <si>
    <t>Accepting terminals</t>
  </si>
  <si>
    <t>ATMs</t>
  </si>
  <si>
    <t>EFTPOS terminals</t>
  </si>
  <si>
    <t>EFTPOS terminals for withdrawal and deposit</t>
  </si>
  <si>
    <t>Source: CNB.</t>
  </si>
  <si>
    <t xml:space="preserve">Table 2 Number of ATMs by counties in the RC </t>
  </si>
  <si>
    <t>on 31 December 2023</t>
  </si>
  <si>
    <t>County</t>
  </si>
  <si>
    <t>Total number of ATMs</t>
  </si>
  <si>
    <t>County of Zagreb</t>
  </si>
  <si>
    <t>Krapina-Zagorje</t>
  </si>
  <si>
    <t xml:space="preserve">Sisak-Moslavina </t>
  </si>
  <si>
    <t xml:space="preserve">Karlovac </t>
  </si>
  <si>
    <t xml:space="preserve">Varaždin </t>
  </si>
  <si>
    <t xml:space="preserve">Koprivnica-Križevci </t>
  </si>
  <si>
    <t xml:space="preserve">Bjelovar-Bilogora </t>
  </si>
  <si>
    <t xml:space="preserve">Primorje-Gorski kotar </t>
  </si>
  <si>
    <t xml:space="preserve">Lika-Senj </t>
  </si>
  <si>
    <t xml:space="preserve">Virovitica-Podravina </t>
  </si>
  <si>
    <t>Požega-Slavonia</t>
  </si>
  <si>
    <t xml:space="preserve">Slavonski Brod-Posavina </t>
  </si>
  <si>
    <t xml:space="preserve">Zadar </t>
  </si>
  <si>
    <t>Osijek-Baranja</t>
  </si>
  <si>
    <t>Šibenik-Knin</t>
  </si>
  <si>
    <t xml:space="preserve">Split-Dalmatia </t>
  </si>
  <si>
    <t xml:space="preserve">Istria </t>
  </si>
  <si>
    <t>Dubrovnik-Neretva</t>
  </si>
  <si>
    <t>Međimurje</t>
  </si>
  <si>
    <t>City of Zagreb</t>
  </si>
  <si>
    <t>Total</t>
  </si>
  <si>
    <t xml:space="preserve">Figure 1 Number of ATMs in the RC </t>
  </si>
  <si>
    <t>Reporting period</t>
  </si>
  <si>
    <t>Contact (left)</t>
  </si>
  <si>
    <t>Contactless-contact (right)</t>
  </si>
  <si>
    <t>Note: Data refer to the balance on the last day of each reporting month.</t>
  </si>
  <si>
    <t xml:space="preserve">Figure 2 Number of EFTPOS terminals in the RC </t>
  </si>
  <si>
    <t>Contact</t>
  </si>
  <si>
    <t>Contactless-contact</t>
  </si>
  <si>
    <t>Contactless</t>
  </si>
  <si>
    <t xml:space="preserve">Figure 3 Number of contactless-contact EFTPOS terminals in the RC </t>
  </si>
  <si>
    <t>31/12/2019</t>
  </si>
  <si>
    <t>31/12/2020</t>
  </si>
  <si>
    <t>31/12/2021</t>
  </si>
  <si>
    <t>31/12/2022</t>
  </si>
  <si>
    <t>31/12/2023</t>
  </si>
  <si>
    <t xml:space="preserve">Figure 4 Number of payment cards </t>
  </si>
  <si>
    <t>Debit card</t>
  </si>
  <si>
    <t>Credit card</t>
  </si>
  <si>
    <t>Note: Data refer to the total number of used, unused and blocked payment cards on 31 December of each year.</t>
  </si>
  <si>
    <t>Table 3 Number of payment cards issued in the RC by user</t>
  </si>
  <si>
    <t>Type of payment card</t>
  </si>
  <si>
    <t>Consumer</t>
  </si>
  <si>
    <t>Non-consumer</t>
  </si>
  <si>
    <t>Basic</t>
  </si>
  <si>
    <t>Additional</t>
  </si>
  <si>
    <t>Note: Data refer to the total number of payment cards on 31 December 2023.</t>
  </si>
  <si>
    <t xml:space="preserve">Table 4 Number of payment cards issued in the RC by type of card </t>
  </si>
  <si>
    <t>Number of payment cards</t>
  </si>
  <si>
    <t>Share</t>
  </si>
  <si>
    <t>Charge card</t>
  </si>
  <si>
    <t>Delayed debit card</t>
  </si>
  <si>
    <t>Revolving card</t>
  </si>
  <si>
    <t>Other/membership</t>
  </si>
  <si>
    <t xml:space="preserve">Figure 5 Number of used, unused and blocked payment cards </t>
  </si>
  <si>
    <t>Used payment cards (total)</t>
  </si>
  <si>
    <t>Unused payment cards (total)</t>
  </si>
  <si>
    <t>Blocked payment cards (total)</t>
  </si>
  <si>
    <t>Note: Data refer to the total number of used, unused and blocked payment cards on the last day of each reporting month.</t>
  </si>
  <si>
    <t xml:space="preserve">Table 5 Number of contact and contactless payment cards issued in the RC </t>
  </si>
  <si>
    <t xml:space="preserve">Figure 6 Number of newly issued and deactivated payment cards by type of card </t>
  </si>
  <si>
    <t>Newly issued debit cards</t>
  </si>
  <si>
    <t>Newly issued credit cards</t>
  </si>
  <si>
    <t>Deactivated debit cards</t>
  </si>
  <si>
    <t>Deactivated credit cards</t>
  </si>
  <si>
    <t>Note: Data refer to the total number of newly issued and deactivated payment cards during each reporting month.</t>
  </si>
  <si>
    <t xml:space="preserve">Figure 7 Number of contact and contactless payment cards </t>
  </si>
  <si>
    <t>Includes used, unused and blocked payment cards.</t>
  </si>
  <si>
    <t>Table 6 Number of cardholders in the RC (consumers)</t>
  </si>
  <si>
    <t>Number of PSP issuers</t>
  </si>
  <si>
    <t>Number of holders</t>
  </si>
  <si>
    <t>Total debit cards</t>
  </si>
  <si>
    <t>Total credit cards</t>
  </si>
  <si>
    <t>Total payment cards</t>
  </si>
  <si>
    <t>One</t>
  </si>
  <si>
    <t>Two</t>
  </si>
  <si>
    <t>Three</t>
  </si>
  <si>
    <t>Four</t>
  </si>
  <si>
    <t>Five and more</t>
  </si>
  <si>
    <t>Note: Data refer to the total number on 31 December 2023.</t>
  </si>
  <si>
    <t>Table 7 Number of cardholders in the RC – business entities (non-consumers)</t>
  </si>
  <si>
    <t xml:space="preserve">Figure 8 Number and value of national and international card-based payment transactions </t>
  </si>
  <si>
    <t>in EUR</t>
  </si>
  <si>
    <t>Number of national transactions</t>
  </si>
  <si>
    <t>Value of national transactions</t>
  </si>
  <si>
    <t>Number of international transactions</t>
  </si>
  <si>
    <t>Value of international transactions</t>
  </si>
  <si>
    <t>Total number of transactions – right</t>
  </si>
  <si>
    <t>Total value of transactions – left</t>
  </si>
  <si>
    <t>Note: Data refer to the total number and value of national and international card-based payment transactions in 2023.</t>
  </si>
  <si>
    <t xml:space="preserve">Card-based payment transactions with payment instruments based on cards </t>
  </si>
  <si>
    <t>issued by payment service providers (sent)</t>
  </si>
  <si>
    <t>Initiated by remote channel</t>
  </si>
  <si>
    <t>Initiated by non-remote channel</t>
  </si>
  <si>
    <t>Number of transactions</t>
  </si>
  <si>
    <t>Value of transactions, in EUR</t>
  </si>
  <si>
    <t>Figure 9 Shares in the number of card transactions by the channel of initiation (remotely/with physical presence)</t>
  </si>
  <si>
    <t>Note: Data refer to the total number of national and international card-based payment transactions in 2023.</t>
  </si>
  <si>
    <t>Figure 10 Shares in the value of card transactions by the channel of initiation (remotely/with physical presence)</t>
  </si>
  <si>
    <t xml:space="preserve">Table 8 Number and value of national card-based payment transactions by type of payment card </t>
  </si>
  <si>
    <t>Purchases of goods and services</t>
  </si>
  <si>
    <t>Cash withdrawals</t>
  </si>
  <si>
    <t>Cash deposits</t>
  </si>
  <si>
    <t>Contractual debit</t>
  </si>
  <si>
    <t>Value of transactions</t>
  </si>
  <si>
    <t>Average value of transaction</t>
  </si>
  <si>
    <t>Note: Data refer to the total number and value of national card-based payment transactions in EUR in 2023.</t>
  </si>
  <si>
    <t>Number and value of national card-based payment transactions by accepting devices for payment cards</t>
  </si>
  <si>
    <t>ATM</t>
  </si>
  <si>
    <t>EFTPOS</t>
  </si>
  <si>
    <t>Internet</t>
  </si>
  <si>
    <t>EFTPOS terminal for withdrawal and deposit</t>
  </si>
  <si>
    <t>Mobile phone</t>
  </si>
  <si>
    <t>Other</t>
  </si>
  <si>
    <t>Figure 11 Number of national card-based payment transactions by accepting devices for payment cards</t>
  </si>
  <si>
    <t>Note: Data refer to the total number of national card-based payment transactions in 2023.</t>
  </si>
  <si>
    <t>Figure 12 Value of national card-based payment transactions by accepting devices for payment cards</t>
  </si>
  <si>
    <t>Note: Data refer to the total value of national card-based payment transactions in 2023.</t>
  </si>
  <si>
    <t xml:space="preserve">Figure 13 Average monthly number and value of national card-based payment transactions by payment card used </t>
  </si>
  <si>
    <t>Number of used payment cards</t>
  </si>
  <si>
    <t>Number of national card-based payment transactions</t>
  </si>
  <si>
    <t>Value of national card-based payment transactions</t>
  </si>
  <si>
    <t>Average monthly number of national card-based payment transactions by payment card used – left</t>
  </si>
  <si>
    <t>Average monthly value of national card-based payment transactions by payment card used – right</t>
  </si>
  <si>
    <t>Note: Data refer to the average number and value of national card-based payment transactions during each reporting month.</t>
  </si>
  <si>
    <t>Table 9 Number and value of national card-based payment transactions of the purchases of goods and services by function</t>
  </si>
  <si>
    <t xml:space="preserve"> in EUR</t>
  </si>
  <si>
    <t xml:space="preserve">Function </t>
  </si>
  <si>
    <t>Number of transactions of purchases of goods and services</t>
  </si>
  <si>
    <t>Value of transactions of purchases of goods and services</t>
  </si>
  <si>
    <t>Average value of the transaction of purchase of goods or services</t>
  </si>
  <si>
    <t>Debit function</t>
  </si>
  <si>
    <t>Charge function</t>
  </si>
  <si>
    <t>Function of repayment in instalments</t>
  </si>
  <si>
    <t>Delayed debit function</t>
  </si>
  <si>
    <t>Revolving function</t>
  </si>
  <si>
    <t>Credit function</t>
  </si>
  <si>
    <t>Note: Data refer to the total number and value of national card-based payment transactions of purchases of goods and services in 2023.</t>
  </si>
  <si>
    <t>Table 10 National card transactions initiated remotely according to the most represented merchant categories (code lists) by the value of executed transactions</t>
  </si>
  <si>
    <t xml:space="preserve">Merchant category – 
code list </t>
  </si>
  <si>
    <t>Value of transactions
in EUR</t>
  </si>
  <si>
    <t>7995 Betting, including Lottery Tickets, Casino Gaming Chips, Off-Track Betting, and Wagers at Race Tracks</t>
  </si>
  <si>
    <t>4814 Telecommunication services, including local and long distance calls, credit card calls, calls through use of magnetic stripe reading telephones and faxes</t>
  </si>
  <si>
    <t>6051 Non-financial institutions — foreign currency, money orders (not wire transfer), scrip and travellers’ checks</t>
  </si>
  <si>
    <t>5732 Electronics shops</t>
  </si>
  <si>
    <t>5812 Eating places and restaurants</t>
  </si>
  <si>
    <t>R999 Temporarily undefined MCC code</t>
  </si>
  <si>
    <t>5712 Furniture, home furnishings and equipment shops and manufacturers, except appliances</t>
  </si>
  <si>
    <t>6012 Financial institutions — merchandise and services</t>
  </si>
  <si>
    <t>4215 Courier services — air and ground and freight forwarders</t>
  </si>
  <si>
    <t>5311 Department stores</t>
  </si>
  <si>
    <t>Note: Data include the total number and value of national card transactions in 2023.</t>
  </si>
  <si>
    <t>5411 Groceries and supermarkets</t>
  </si>
  <si>
    <t>5541 Service stations (with or without ancillary services)</t>
  </si>
  <si>
    <t>5651 Family clothing shops</t>
  </si>
  <si>
    <t>5399 Miscellaneous general merchandise</t>
  </si>
  <si>
    <t>5977 Cosmetic Stores</t>
  </si>
  <si>
    <t>5912 Drug stores and pharmacies</t>
  </si>
  <si>
    <t>Table 12 Number and value of national card-based payment transactions of cash withdrawals by transaction function</t>
  </si>
  <si>
    <t>Number of transactions of cash withdrawals</t>
  </si>
  <si>
    <t>Value of transactions of cash withdrawals</t>
  </si>
  <si>
    <t>Average value of the transaction of a cash withdrawal</t>
  </si>
  <si>
    <t>Note: Data refer to the total number and value of national card-based payment transactions of cash withdrawals in 2023.</t>
  </si>
  <si>
    <t>Figure 14 Number and value of national card-based payment transactions of cash withdrawals</t>
  </si>
  <si>
    <t>Value of card-based payment transactions of cash withdrawals – left</t>
  </si>
  <si>
    <t>Note: Data refer to the total number and value of national card-based payment transactions during each reporting month.</t>
  </si>
  <si>
    <t>Figure 15 Number and value of national card-based payment transactions of cash deposits</t>
  </si>
  <si>
    <t>Value of card transactions of cash deposits – left</t>
  </si>
  <si>
    <t xml:space="preserve">Figure 16 Number and value of international card-based payment transactions </t>
  </si>
  <si>
    <t>number of transactions – right</t>
  </si>
  <si>
    <t>value of transactions – left</t>
  </si>
  <si>
    <t>Note: Data refer to the total number and value of international card-based payment transactions during each reporting month.</t>
  </si>
  <si>
    <t>Number of transactions – left</t>
  </si>
  <si>
    <t>Value of transactions – right</t>
  </si>
  <si>
    <t>Ireland</t>
  </si>
  <si>
    <t>Germany</t>
  </si>
  <si>
    <t>Netherlands</t>
  </si>
  <si>
    <t>Italy</t>
  </si>
  <si>
    <t>Slovenia</t>
  </si>
  <si>
    <t>Luxembourg</t>
  </si>
  <si>
    <t>Belgium</t>
  </si>
  <si>
    <t>Spain</t>
  </si>
  <si>
    <t xml:space="preserve">Notes: Data refer to the total number and value of international card-based payment transactions in 2023. </t>
  </si>
  <si>
    <t>4829 Wire transfers and money orders</t>
  </si>
  <si>
    <t>4722 Travel agencies and tour operators</t>
  </si>
  <si>
    <t>5691 Men’s and women’s clothing shops</t>
  </si>
  <si>
    <t>7311 Advertising Services</t>
  </si>
  <si>
    <t>7011 Lodging — hotels, motels and resorts</t>
  </si>
  <si>
    <t>G300 Airlines (codes between 3000 and 3350)</t>
  </si>
  <si>
    <t>Note: Data include the total number and value of international card transactions in 2023.</t>
  </si>
  <si>
    <t>5499 Miscellaneous food shops — convenience and speciality retail outlets</t>
  </si>
  <si>
    <t xml:space="preserve">Figure 18 Number and value of transactions of acquiring in the RC </t>
  </si>
  <si>
    <t>Number of transactions – right</t>
  </si>
  <si>
    <t>Value of transactions – left</t>
  </si>
  <si>
    <t>Note: Data refer to the total number and the total value of acquiring transactions in EUR during the reporting month.</t>
  </si>
  <si>
    <t>Table 15 Number and value of acquiring transactions by accepting device for payment cards</t>
  </si>
  <si>
    <t>Payment service provider – acquirer</t>
  </si>
  <si>
    <t>Credit institutions</t>
  </si>
  <si>
    <t>Electronic money institutions and payment institutions</t>
  </si>
  <si>
    <t>Note: Data refer to the total number and value of acquiring transactions in EUR in 2023.</t>
  </si>
  <si>
    <t>Figure 19 Total number and value of acquiring transactions according to payment card issuer</t>
  </si>
  <si>
    <t>Croatian issuers, number of transactions – right</t>
  </si>
  <si>
    <t>Croatian issuers, value of transactions – left</t>
  </si>
  <si>
    <t>Foreign issuers, number of transactions – right</t>
  </si>
  <si>
    <t>Foreign issuers, value of transactions – left</t>
  </si>
  <si>
    <t>1/2022</t>
  </si>
  <si>
    <t>2/2022</t>
  </si>
  <si>
    <t>3/2022</t>
  </si>
  <si>
    <t>4/2022</t>
  </si>
  <si>
    <t>5/2022</t>
  </si>
  <si>
    <t>6/2022</t>
  </si>
  <si>
    <t>7/2022</t>
  </si>
  <si>
    <t>8/2022</t>
  </si>
  <si>
    <t>9/2022</t>
  </si>
  <si>
    <t>10/2022</t>
  </si>
  <si>
    <t>11/2022</t>
  </si>
  <si>
    <t>12/2022</t>
  </si>
  <si>
    <t>Note: Data refer to the total number and value of transactions of acquiring.</t>
  </si>
  <si>
    <t>Figure 20 Total number and value of transactions of the acquiring of payment transactions executed using payment cards of Croatian issuers according to cardholder</t>
  </si>
  <si>
    <t>Consumer (number of transactions) – right</t>
  </si>
  <si>
    <t>Consumer (value of transactions) – left</t>
  </si>
  <si>
    <t>Non-consumer (number of transactions) – right</t>
  </si>
  <si>
    <t>Non-consumer (value of transactions) – left</t>
  </si>
  <si>
    <t>TOTAL 
– NUMBER OF TRANSACTIONS</t>
  </si>
  <si>
    <t>TOTAL 
– VALUE OF TRANSACTIONS</t>
  </si>
  <si>
    <t>Note: Data refer to the total number and value of transactions of the acquiring of payment transactions executed using Croatian issuers’ payment cards.</t>
  </si>
  <si>
    <t>Figure 21 Total number and value of transactions of the acquiring of payment transactions executed using payment cards of foreign issuers according to cardholder</t>
  </si>
  <si>
    <t>Note: Data refer to the total number and value of transactions of the acquiring of payment transactions executed using foreign issuers’ payment cards.</t>
  </si>
  <si>
    <t>Table 16 Number and value of transactions of the acquiring of payment cards of foreign issuers by accepting devices for payment cards and cardholders</t>
  </si>
  <si>
    <t>User</t>
  </si>
  <si>
    <t>Payment transaction</t>
  </si>
  <si>
    <t>TOTAL</t>
  </si>
  <si>
    <t>CONSUMER</t>
  </si>
  <si>
    <t>NON-CONSUMER</t>
  </si>
  <si>
    <t>Total – number of transactions</t>
  </si>
  <si>
    <t>Total – value of transactions</t>
  </si>
  <si>
    <t>Note: Data refer to the total number and value of transactions of the acquiring of payment cards of foreign issuers in 2023.</t>
  </si>
  <si>
    <t>Figure 22 Number and value of transactions of the acquiring of payment transactions executed using payment cards issued in the RC</t>
  </si>
  <si>
    <t>Number of transactions using own cards – right</t>
  </si>
  <si>
    <t>Number of transactions using other Croatian issuers’ cards – right</t>
  </si>
  <si>
    <t>Value of transactions using own cards – left</t>
  </si>
  <si>
    <t>Value of transactions using other Croatian issuers’ cards – left</t>
  </si>
  <si>
    <t>Note: Data refer to the total number and value of acquiring transactions during each reporting month.</t>
  </si>
  <si>
    <t>Figure 23 Number of transactions of the acquiring of payment transactions executed using payment cards issued in the RC by type of transaction</t>
  </si>
  <si>
    <t>Figure 24 Value of transactions of the acquiring of payment transactions executed using payment cards issued in the RC by type of transaction</t>
  </si>
  <si>
    <t xml:space="preserve">Figure 25 Total number and value of acquiring transactions for the purchases of goods and services </t>
  </si>
  <si>
    <t>TOTAL – NUMBER OF TRANSACTIONS</t>
  </si>
  <si>
    <t>TOTAL – VALUE OF TRANSACTIONS</t>
  </si>
  <si>
    <t>Note: Data refer to the total number and value of transactions of the acquiring of Croatian issuers’ payment cards for the purchases of goods and services.</t>
  </si>
  <si>
    <t>Figure 26 Total number and value of acquiring transactions for cash withdrawals</t>
  </si>
  <si>
    <t>Note: Data refer to the total number and value of transactions of acquiring of Croatian issuers’ payment cards for cash withdrawals.</t>
  </si>
  <si>
    <t>Figure 27 Total number and value of acquiring transactions for cash deposits</t>
  </si>
  <si>
    <t xml:space="preserve">Note: Data refer to the total number and value of transactions of the acquiring of Croatian issuers’ payment cards for cash deposits. </t>
  </si>
  <si>
    <t>Note: Data refer to the total number of transactions of the acquiring of payment cards of foreign issuers in 2023.</t>
  </si>
  <si>
    <t xml:space="preserve">Figure 29 Value of transactions of the acquiring of payment transactions executed using payment cards of foreign issuers by accepting devices for payment cards </t>
  </si>
  <si>
    <t>Note: Data refer to the total value of transactions of the acquiring of payment cards of foreign issuers in 2023.</t>
  </si>
  <si>
    <t>Figure 28 Number and value of transactions of the acquiring of payment cards of foreign issuers by the country of issuer – the seven most represented countries</t>
  </si>
  <si>
    <t>GERMANY</t>
  </si>
  <si>
    <t>AUSTRIA</t>
  </si>
  <si>
    <t>SLOVENIA</t>
  </si>
  <si>
    <t>IRELAND</t>
  </si>
  <si>
    <t>ITALY</t>
  </si>
  <si>
    <t>Note: Data refer to the total number and value of the acquiring of payment cards of foreign issuers in the RC.</t>
  </si>
  <si>
    <t>Initiated by non-remote 
payment channel</t>
  </si>
  <si>
    <t>Initiated by remote 
payment channel</t>
  </si>
  <si>
    <t>Note: Data refer to the total number of transactions of the acquiring of payment cards in the RC (excluding cash withdrawals at ATMs).</t>
  </si>
  <si>
    <t>Note: Data refer to the total value of transactions of the acquiring of payment cards in the RC (excluding cash withdrawals at ATMs).</t>
  </si>
  <si>
    <t>Table 17 Transactions in which SCA was not applied according to the types of exemption used</t>
  </si>
  <si>
    <t>Value of transactions (in EUR)</t>
  </si>
  <si>
    <t>Small value contactless payments</t>
  </si>
  <si>
    <t>Self-service terminals for transport tickets or parking charges</t>
  </si>
  <si>
    <t>Repeated transactions</t>
  </si>
  <si>
    <t>Small value</t>
  </si>
  <si>
    <t>Transaction risk analysis</t>
  </si>
  <si>
    <t>Merchant-initiated transactions</t>
  </si>
  <si>
    <t>Note: Data refer to the total number and value of transactions of the acquiring of payment cards in the RC in 2023.</t>
  </si>
  <si>
    <t>Total on              31 Dec. 2019</t>
  </si>
  <si>
    <t>Total on            31 Dec. 2020</t>
  </si>
  <si>
    <t>Total on            31 Dec. 2021</t>
  </si>
  <si>
    <t>Total on              31 Dec. 2022</t>
  </si>
  <si>
    <t>Total on              31 Dec. 2023</t>
  </si>
  <si>
    <t>31/1/23</t>
  </si>
  <si>
    <t>28/2/23</t>
  </si>
  <si>
    <t>31/3/23</t>
  </si>
  <si>
    <t>30/4/23</t>
  </si>
  <si>
    <t>31/5/23</t>
  </si>
  <si>
    <t>30/6/23</t>
  </si>
  <si>
    <t>31/7/23</t>
  </si>
  <si>
    <t>31/8/23</t>
  </si>
  <si>
    <t>30/9/23</t>
  </si>
  <si>
    <t>31/10/23</t>
  </si>
  <si>
    <t>30/11/23</t>
  </si>
  <si>
    <t>31/12/23</t>
  </si>
  <si>
    <t xml:space="preserve">Number </t>
  </si>
  <si>
    <t>1/2023</t>
  </si>
  <si>
    <t>2/2023</t>
  </si>
  <si>
    <t>3/2023</t>
  </si>
  <si>
    <t>4/2023</t>
  </si>
  <si>
    <t>5/2023</t>
  </si>
  <si>
    <t>6/2023</t>
  </si>
  <si>
    <t>7/2023</t>
  </si>
  <si>
    <t>8/2023</t>
  </si>
  <si>
    <t>9/2023</t>
  </si>
  <si>
    <t>10/2023</t>
  </si>
  <si>
    <t>11/2023</t>
  </si>
  <si>
    <t>12/2023</t>
  </si>
  <si>
    <t>31/1/20</t>
  </si>
  <si>
    <t>30/9/20</t>
  </si>
  <si>
    <t>29/2/20</t>
  </si>
  <si>
    <t>31/3/20</t>
  </si>
  <si>
    <t>30/4/20</t>
  </si>
  <si>
    <t>31/5/20</t>
  </si>
  <si>
    <t>30/6/20</t>
  </si>
  <si>
    <t>31/7/20</t>
  </si>
  <si>
    <t>31/8/20</t>
  </si>
  <si>
    <t>31/10/20</t>
  </si>
  <si>
    <t>30/11/20</t>
  </si>
  <si>
    <t>31/12/20</t>
  </si>
  <si>
    <t>31/01/21</t>
  </si>
  <si>
    <t>28/2/21</t>
  </si>
  <si>
    <t>31/3/21</t>
  </si>
  <si>
    <t>30/4/21</t>
  </si>
  <si>
    <t>31/5/21</t>
  </si>
  <si>
    <t>30/6/21</t>
  </si>
  <si>
    <t>31/7/21</t>
  </si>
  <si>
    <t>31/8/21</t>
  </si>
  <si>
    <t>30/9/21</t>
  </si>
  <si>
    <t>31/10/21</t>
  </si>
  <si>
    <t>30/11/21</t>
  </si>
  <si>
    <t>31/12/21</t>
  </si>
  <si>
    <t>31/1/22</t>
  </si>
  <si>
    <t>28/2/22</t>
  </si>
  <si>
    <t>31/3/22</t>
  </si>
  <si>
    <t>30/4/22</t>
  </si>
  <si>
    <t>31/5/22</t>
  </si>
  <si>
    <t>30/6/22</t>
  </si>
  <si>
    <t>31/7/22</t>
  </si>
  <si>
    <t>31/8/22</t>
  </si>
  <si>
    <t>30/9/22</t>
  </si>
  <si>
    <t>31/10/22</t>
  </si>
  <si>
    <t>30/11/22</t>
  </si>
  <si>
    <t>31/12/22</t>
  </si>
  <si>
    <t>29/2/23</t>
  </si>
  <si>
    <t>1/2019</t>
  </si>
  <si>
    <t>2/2019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</si>
  <si>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</si>
  <si>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</si>
  <si>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</si>
  <si>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</si>
  <si>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</si>
  <si>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</si>
  <si>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</si>
  <si>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</si>
  <si>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</si>
  <si>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</si>
  <si>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t>1/2020</t>
  </si>
  <si>
    <t>2/2020</t>
  </si>
  <si>
    <t>3/2020</t>
  </si>
  <si>
    <t>4/2020</t>
  </si>
  <si>
    <t>5/2020</t>
  </si>
  <si>
    <t>6/2020</t>
  </si>
  <si>
    <t>7/2020</t>
  </si>
  <si>
    <t>8/2020</t>
  </si>
  <si>
    <t>9/2020</t>
  </si>
  <si>
    <t>10/2020</t>
  </si>
  <si>
    <t>11/2020</t>
  </si>
  <si>
    <t>12/2020</t>
  </si>
  <si>
    <t>1/2021</t>
  </si>
  <si>
    <t>2/2021</t>
  </si>
  <si>
    <t>3/2021</t>
  </si>
  <si>
    <t>4/2021</t>
  </si>
  <si>
    <t>5/2021</t>
  </si>
  <si>
    <t>6/2021</t>
  </si>
  <si>
    <t>7/2021</t>
  </si>
  <si>
    <t>8/2021</t>
  </si>
  <si>
    <t>9/2021</t>
  </si>
  <si>
    <t>10/2021</t>
  </si>
  <si>
    <t>11/2021</t>
  </si>
  <si>
    <t>12/2021</t>
  </si>
  <si>
    <t>Vukovar-Sirmium</t>
  </si>
  <si>
    <t>31/1/2023</t>
  </si>
  <si>
    <t>28/2/2023</t>
  </si>
  <si>
    <t>31/3/2023</t>
  </si>
  <si>
    <t>30/4/2023</t>
  </si>
  <si>
    <t>31/5/2023</t>
  </si>
  <si>
    <t>30/6/2023</t>
  </si>
  <si>
    <t>31/7/2023</t>
  </si>
  <si>
    <t>31/8/2023</t>
  </si>
  <si>
    <t>30/9/2023</t>
  </si>
  <si>
    <t>Notes: Data refer to the total number of contact and contactless payment cards on the last day of each reporting month.</t>
  </si>
  <si>
    <t>Note: Data refer to the total number and value of national card-based payment transactions in 2023.</t>
  </si>
  <si>
    <t>Table 11 National card transactions initiated with physical presence at a POS terminal according to the most represented merchant categories (code lists) by the value of executed transactions</t>
  </si>
  <si>
    <t>Number of card-based payment transactions of cash withdrawals – right</t>
  </si>
  <si>
    <t>Number of card transactions of cash deposits – right</t>
  </si>
  <si>
    <t>The value of transactions  converted to EUR on the last day of each reporting period.</t>
  </si>
  <si>
    <t>BIH</t>
  </si>
  <si>
    <t xml:space="preserve">Figure 17 Number and value of international card-based payment transactions – the most represented countries </t>
  </si>
  <si>
    <t>Table 13 International card transactions initiated remotely according to the most represented merchant categories (code lists) by the value of executed transactions</t>
  </si>
  <si>
    <t>Table 14 International card transactions initiated with physical presence at a POS terminal according to the most represented merchant categories (code lists) by the value of executed transactions</t>
  </si>
  <si>
    <t>Note: Data refer to the total value of acquiring transactions during each reporting month.</t>
  </si>
  <si>
    <t>Figure 28 Number of transactions of the acquiring of payment transactions executed using payment cards of foreign issuers by accepting devices for payment cards</t>
  </si>
  <si>
    <t>EFTPOS terminal</t>
  </si>
  <si>
    <t>UK</t>
  </si>
  <si>
    <t>USA</t>
  </si>
  <si>
    <t>Figure 31 Number of transactions of the acquiring of payment cards in the RC according to the method of authentication used</t>
  </si>
  <si>
    <t>Figure 32 Value of transactions of the acquiring of payment cards in the RC according to the method of authentication used</t>
  </si>
  <si>
    <t>SCA – authenticated by strong customer authentication</t>
  </si>
  <si>
    <t>non-SCA – strong customer authentication not applied</t>
  </si>
  <si>
    <t>non-SCA – strong customer
authentication not applied</t>
  </si>
  <si>
    <t>Initiated via payment channel with physical presence of EFTPOS terminal</t>
  </si>
  <si>
    <t>Initiated via remote payment channel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</si>
</sst>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[$-41A]mmm/yy;@"/>
    <numFmt numFmtId="166" formatCode="[$-41A]mmm/\ yy;@"/>
    <numFmt numFmtId="167" formatCode="0.0"/>
    <numFmt numFmtId="168" formatCode="0.0%"/>
    <numFmt numFmtId="169" formatCode="0.000%"/>
    <numFmt numFmtId="170" formatCode="#,##0.0000"/>
  </numFmts>
  <fonts count="37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theme="1"/>
      <name val="Arial"/>
      <family val="2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rgb="FF666666"/>
      <name val="Arial"/>
      <family val="2"/>
      <charset val="238"/>
    </font>
    <font>
      <sz val="11"/>
      <color rgb="FF212121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333333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</font>
    <font>
      <sz val="12"/>
      <name val="Arial"/>
      <family val="2"/>
      <charset val="238"/>
    </font>
    <font>
      <sz val="14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303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0" fillId="0" borderId="0" xfId="0" applyNumberFormat="1" applyBorder="1" applyAlignment="1">
      <alignment horizontal="center"/>
    </xf>
    <xf numFmtId="167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0" fontId="5" fillId="0" borderId="1" xfId="0" applyNumberFormat="1" applyFont="1" applyBorder="1"/>
    <xf numFmtId="3" fontId="5" fillId="0" borderId="1" xfId="0" applyNumberFormat="1" applyFont="1" applyBorder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8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0" fillId="0" borderId="0" xfId="0" applyNumberFormat="1"/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8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167" fontId="0" fillId="0" borderId="0" xfId="22" applyNumberFormat="1" applyFont="1"/>
    <xf numFmtId="0" fontId="0" fillId="0" borderId="0" xfId="0" applyNumberFormat="1"/>
    <xf numFmtId="3" fontId="0" fillId="0" borderId="0" xfId="22" applyNumberFormat="1" applyFont="1" applyBorder="1"/>
    <xf numFmtId="166" fontId="0" fillId="0" borderId="0" xfId="0" applyNumberFormat="1" applyBorder="1" applyAlignment="1">
      <alignment horizontal="center"/>
    </xf>
    <xf numFmtId="3" fontId="11" fillId="0" borderId="0" xfId="0" applyNumberFormat="1" applyFont="1" applyAlignment="1">
      <alignment vertical="center"/>
    </xf>
    <xf numFmtId="0" fontId="0" fillId="0" borderId="0" xfId="0" applyNumberFormat="1"/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166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/>
    </xf>
    <xf numFmtId="164" fontId="0" fillId="0" borderId="0" xfId="22" applyNumberFormat="1" applyFont="1"/>
    <xf numFmtId="1" fontId="0" fillId="0" borderId="0" xfId="22" applyNumberFormat="1" applyFont="1" applyAlignment="1">
      <alignment vertical="center"/>
    </xf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1" xfId="21" applyNumberFormat="1" applyFont="1" applyAlignment="1">
      <alignment horizontal="left" vertical="center" wrapText="1"/>
    </xf>
    <xf numFmtId="0" fontId="5" fillId="0" borderId="1" xfId="21" applyNumberFormat="1" applyFont="1">
      <alignment horizontal="right" vertical="center" wrapText="1"/>
    </xf>
    <xf numFmtId="0" fontId="0" fillId="0" borderId="0" xfId="0" applyNumberFormat="1"/>
    <xf numFmtId="4" fontId="0" fillId="0" borderId="0" xfId="0" applyNumberFormat="1" applyBorder="1"/>
    <xf numFmtId="0" fontId="0" fillId="0" borderId="0" xfId="0" applyNumberFormat="1"/>
    <xf numFmtId="0" fontId="5" fillId="0" borderId="2" xfId="19" applyNumberFormat="1" applyFont="1" applyBorder="1"/>
    <xf numFmtId="9" fontId="8" fillId="0" borderId="0" xfId="22" applyFont="1"/>
    <xf numFmtId="4" fontId="0" fillId="0" borderId="0" xfId="0" applyNumberFormat="1" applyAlignment="1">
      <alignment vertical="center"/>
    </xf>
    <xf numFmtId="0" fontId="0" fillId="0" borderId="0" xfId="0" applyNumberFormat="1"/>
    <xf numFmtId="3" fontId="5" fillId="0" borderId="0" xfId="0" applyNumberFormat="1" applyFont="1" applyBorder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4" fontId="0" fillId="0" borderId="2" xfId="0" applyNumberFormat="1" applyBorder="1"/>
    <xf numFmtId="10" fontId="0" fillId="0" borderId="0" xfId="0" applyNumberFormat="1"/>
    <xf numFmtId="3" fontId="0" fillId="0" borderId="0" xfId="0" applyNumberFormat="1" applyAlignment="1"/>
    <xf numFmtId="3" fontId="0" fillId="0" borderId="0" xfId="22" applyNumberFormat="1" applyFont="1" applyAlignment="1"/>
    <xf numFmtId="0" fontId="14" fillId="0" borderId="0" xfId="0" applyNumberFormat="1" applyFont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0" fillId="0" borderId="0" xfId="0" applyNumberFormat="1"/>
    <xf numFmtId="3" fontId="15" fillId="0" borderId="0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5" fillId="0" borderId="2" xfId="0" applyNumberFormat="1" applyFont="1" applyBorder="1" applyAlignment="1">
      <alignment vertical="center"/>
    </xf>
    <xf numFmtId="3" fontId="0" fillId="0" borderId="0" xfId="0" applyNumberFormat="1" applyBorder="1" applyAlignment="1"/>
    <xf numFmtId="10" fontId="0" fillId="0" borderId="0" xfId="0" applyNumberFormat="1" applyAlignment="1">
      <alignment vertical="center"/>
    </xf>
    <xf numFmtId="3" fontId="5" fillId="0" borderId="0" xfId="22" applyNumberFormat="1" applyFont="1" applyBorder="1" applyAlignment="1">
      <alignment horizontal="center" vertical="center" wrapText="1"/>
    </xf>
    <xf numFmtId="166" fontId="7" fillId="0" borderId="2" xfId="20" applyNumberFormat="1" applyFont="1" applyBorder="1" applyAlignment="1">
      <alignment horizontal="center"/>
    </xf>
    <xf numFmtId="3" fontId="7" fillId="0" borderId="2" xfId="0" applyNumberFormat="1" applyFont="1" applyBorder="1"/>
    <xf numFmtId="3" fontId="7" fillId="0" borderId="2" xfId="0" applyNumberFormat="1" applyFont="1" applyBorder="1" applyAlignment="1">
      <alignment vertical="center"/>
    </xf>
    <xf numFmtId="0" fontId="0" fillId="0" borderId="0" xfId="0" applyNumberFormat="1"/>
    <xf numFmtId="0" fontId="0" fillId="0" borderId="0" xfId="0" applyNumberFormat="1"/>
    <xf numFmtId="3" fontId="18" fillId="0" borderId="0" xfId="0" applyNumberFormat="1" applyFont="1"/>
    <xf numFmtId="0" fontId="13" fillId="0" borderId="0" xfId="0" applyNumberFormat="1" applyFont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0" fillId="0" borderId="0" xfId="0" applyNumberFormat="1"/>
    <xf numFmtId="164" fontId="0" fillId="0" borderId="0" xfId="0" applyFont="1"/>
    <xf numFmtId="9" fontId="0" fillId="0" borderId="0" xfId="22" applyNumberFormat="1" applyFont="1"/>
    <xf numFmtId="3" fontId="5" fillId="0" borderId="2" xfId="19" applyNumberFormat="1" applyFont="1"/>
    <xf numFmtId="0" fontId="0" fillId="0" borderId="0" xfId="0" applyNumberFormat="1"/>
    <xf numFmtId="164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0" fillId="0" borderId="0" xfId="0" applyNumberFormat="1"/>
    <xf numFmtId="2" fontId="0" fillId="0" borderId="0" xfId="22" applyNumberFormat="1" applyFont="1"/>
    <xf numFmtId="4" fontId="8" fillId="0" borderId="0" xfId="0" applyNumberFormat="1" applyFont="1"/>
    <xf numFmtId="164" fontId="17" fillId="0" borderId="0" xfId="0" applyFont="1" applyBorder="1" applyAlignment="1">
      <alignment horizontal="left" vertical="center"/>
    </xf>
    <xf numFmtId="164" fontId="17" fillId="0" borderId="2" xfId="0" applyFont="1" applyBorder="1" applyAlignment="1">
      <alignment horizontal="left" vertical="center"/>
    </xf>
    <xf numFmtId="4" fontId="0" fillId="0" borderId="0" xfId="22" applyNumberFormat="1" applyFont="1" applyAlignment="1">
      <alignment vertical="center"/>
    </xf>
    <xf numFmtId="0" fontId="5" fillId="0" borderId="0" xfId="21" applyNumberFormat="1" applyBorder="1" applyAlignment="1">
      <alignment horizontal="right" vertical="center" wrapText="1"/>
    </xf>
    <xf numFmtId="3" fontId="3" fillId="0" borderId="0" xfId="20" applyNumberFormat="1" applyBorder="1" applyAlignment="1">
      <alignment vertical="center"/>
    </xf>
    <xf numFmtId="0" fontId="0" fillId="0" borderId="0" xfId="20" applyNumberFormat="1" applyFont="1" applyFill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0" fontId="5" fillId="14" borderId="1" xfId="21" applyNumberFormat="1" applyFill="1" applyAlignment="1">
      <alignment horizontal="center" vertical="center" wrapText="1"/>
    </xf>
    <xf numFmtId="3" fontId="0" fillId="14" borderId="0" xfId="0" applyNumberFormat="1" applyFont="1" applyFill="1" applyAlignment="1">
      <alignment vertical="center"/>
    </xf>
    <xf numFmtId="3" fontId="0" fillId="14" borderId="3" xfId="0" applyNumberFormat="1" applyFont="1" applyFill="1" applyBorder="1" applyAlignment="1">
      <alignment vertical="center"/>
    </xf>
    <xf numFmtId="3" fontId="0" fillId="14" borderId="2" xfId="0" applyNumberFormat="1" applyFont="1" applyFill="1" applyBorder="1" applyAlignment="1">
      <alignment vertical="center"/>
    </xf>
    <xf numFmtId="0" fontId="5" fillId="0" borderId="0" xfId="0" applyNumberFormat="1" applyFont="1" applyBorder="1"/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/>
    </xf>
    <xf numFmtId="3" fontId="13" fillId="0" borderId="0" xfId="0" applyNumberFormat="1" applyFont="1" applyBorder="1" applyAlignment="1">
      <alignment vertical="center"/>
    </xf>
    <xf numFmtId="3" fontId="3" fillId="0" borderId="2" xfId="19" applyNumberFormat="1" applyFont="1" applyAlignment="1">
      <alignment vertical="center"/>
    </xf>
    <xf numFmtId="3" fontId="0" fillId="0" borderId="2" xfId="19" applyNumberFormat="1" applyFont="1" applyAlignment="1">
      <alignment vertical="center"/>
    </xf>
    <xf numFmtId="3" fontId="3" fillId="0" borderId="2" xfId="19" applyNumberFormat="1" applyFont="1"/>
    <xf numFmtId="3" fontId="0" fillId="15" borderId="0" xfId="0" applyNumberFormat="1" applyFill="1"/>
    <xf numFmtId="0" fontId="21" fillId="0" borderId="0" xfId="0" applyNumberFormat="1" applyFont="1"/>
    <xf numFmtId="0" fontId="22" fillId="0" borderId="0" xfId="0" applyNumberFormat="1" applyFont="1"/>
    <xf numFmtId="0" fontId="0" fillId="0" borderId="0" xfId="0" applyNumberFormat="1" applyAlignment="1">
      <alignment vertical="center"/>
    </xf>
    <xf numFmtId="10" fontId="0" fillId="0" borderId="0" xfId="0" applyNumberFormat="1" applyBorder="1"/>
    <xf numFmtId="3" fontId="0" fillId="14" borderId="0" xfId="0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0" fontId="13" fillId="0" borderId="0" xfId="0" applyNumberFormat="1" applyFont="1"/>
    <xf numFmtId="0" fontId="7" fillId="0" borderId="0" xfId="0" applyNumberFormat="1" applyFont="1"/>
    <xf numFmtId="3" fontId="5" fillId="0" borderId="2" xfId="19" applyNumberFormat="1" applyAlignment="1">
      <alignment horizontal="right" vertical="center"/>
    </xf>
    <xf numFmtId="4" fontId="5" fillId="0" borderId="0" xfId="22" applyNumberFormat="1" applyFont="1"/>
    <xf numFmtId="9" fontId="5" fillId="0" borderId="0" xfId="22" applyFont="1"/>
    <xf numFmtId="169" fontId="0" fillId="0" borderId="0" xfId="22" applyNumberFormat="1" applyFont="1" applyAlignment="1">
      <alignment vertical="center"/>
    </xf>
    <xf numFmtId="10" fontId="0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170" fontId="0" fillId="0" borderId="0" xfId="22" applyNumberFormat="1" applyFont="1"/>
    <xf numFmtId="3" fontId="5" fillId="0" borderId="4" xfId="18" applyNumberFormat="1" applyFill="1"/>
    <xf numFmtId="0" fontId="0" fillId="0" borderId="0" xfId="0" applyNumberFormat="1" applyAlignment="1">
      <alignment vertical="center"/>
    </xf>
    <xf numFmtId="0" fontId="23" fillId="0" borderId="0" xfId="0" applyNumberFormat="1" applyFont="1"/>
    <xf numFmtId="0" fontId="24" fillId="0" borderId="1" xfId="21" applyNumberFormat="1" applyFont="1" applyAlignment="1">
      <alignment horizontal="right" vertical="center" wrapText="1"/>
    </xf>
    <xf numFmtId="0" fontId="24" fillId="0" borderId="1" xfId="21" applyNumberFormat="1" applyFont="1" applyAlignment="1">
      <alignment horizontal="center" vertical="center" wrapText="1"/>
    </xf>
    <xf numFmtId="0" fontId="23" fillId="0" borderId="0" xfId="0" applyNumberFormat="1" applyFont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23" fillId="0" borderId="2" xfId="20" applyNumberFormat="1" applyFont="1" applyBorder="1" applyAlignment="1">
      <alignment vertical="center"/>
    </xf>
    <xf numFmtId="3" fontId="25" fillId="0" borderId="2" xfId="0" applyNumberFormat="1" applyFont="1" applyBorder="1" applyAlignment="1">
      <alignment vertical="center"/>
    </xf>
    <xf numFmtId="0" fontId="24" fillId="0" borderId="0" xfId="0" applyNumberFormat="1" applyFont="1"/>
    <xf numFmtId="0" fontId="26" fillId="0" borderId="0" xfId="0" applyNumberFormat="1" applyFont="1" applyAlignment="1">
      <alignment vertical="center"/>
    </xf>
    <xf numFmtId="164" fontId="27" fillId="0" borderId="0" xfId="0" applyFont="1"/>
    <xf numFmtId="164" fontId="0" fillId="0" borderId="0" xfId="0"/>
    <xf numFmtId="164" fontId="5" fillId="0" borderId="2" xfId="19"/>
    <xf numFmtId="164" fontId="24" fillId="0" borderId="0" xfId="0" applyFont="1" applyBorder="1"/>
    <xf numFmtId="164" fontId="28" fillId="0" borderId="0" xfId="0" applyFont="1" applyBorder="1" applyAlignment="1">
      <alignment horizontal="left" vertical="top"/>
    </xf>
    <xf numFmtId="3" fontId="23" fillId="0" borderId="0" xfId="0" applyNumberFormat="1" applyFont="1" applyBorder="1"/>
    <xf numFmtId="3" fontId="23" fillId="0" borderId="2" xfId="19" applyNumberFormat="1" applyFont="1"/>
    <xf numFmtId="164" fontId="23" fillId="0" borderId="2" xfId="19" applyFont="1" applyAlignment="1">
      <alignment horizontal="left" vertical="top"/>
    </xf>
    <xf numFmtId="164" fontId="28" fillId="0" borderId="0" xfId="0" applyFont="1" applyFill="1" applyBorder="1" applyAlignment="1">
      <alignment horizontal="left" vertical="top"/>
    </xf>
    <xf numFmtId="164" fontId="29" fillId="0" borderId="0" xfId="0" applyFont="1"/>
    <xf numFmtId="0" fontId="30" fillId="0" borderId="0" xfId="0" applyNumberFormat="1" applyFont="1" applyAlignment="1">
      <alignment horizontal="left" vertical="top"/>
    </xf>
    <xf numFmtId="0" fontId="30" fillId="0" borderId="0" xfId="0" applyNumberFormat="1" applyFont="1" applyAlignment="1">
      <alignment horizontal="left" vertical="top" wrapText="1"/>
    </xf>
    <xf numFmtId="0" fontId="31" fillId="0" borderId="2" xfId="19" applyNumberFormat="1" applyFont="1" applyAlignment="1">
      <alignment horizontal="left" vertical="top"/>
    </xf>
    <xf numFmtId="3" fontId="31" fillId="0" borderId="0" xfId="0" applyNumberFormat="1" applyFont="1" applyAlignment="1">
      <alignment horizontal="right"/>
    </xf>
    <xf numFmtId="3" fontId="31" fillId="0" borderId="2" xfId="19" applyNumberFormat="1" applyFont="1" applyAlignment="1">
      <alignment horizontal="right"/>
    </xf>
    <xf numFmtId="164" fontId="32" fillId="0" borderId="1" xfId="21" applyFont="1">
      <alignment horizontal="right" vertical="center" wrapText="1"/>
    </xf>
    <xf numFmtId="164" fontId="32" fillId="0" borderId="1" xfId="21" applyFont="1" applyAlignment="1">
      <alignment horizontal="left" vertical="center" wrapText="1"/>
    </xf>
    <xf numFmtId="0" fontId="31" fillId="0" borderId="0" xfId="0" applyNumberFormat="1" applyFont="1" applyAlignment="1">
      <alignment horizontal="left"/>
    </xf>
    <xf numFmtId="3" fontId="31" fillId="0" borderId="0" xfId="0" applyNumberFormat="1" applyFont="1"/>
    <xf numFmtId="0" fontId="31" fillId="0" borderId="2" xfId="19" applyNumberFormat="1" applyFont="1" applyAlignment="1">
      <alignment horizontal="left"/>
    </xf>
    <xf numFmtId="3" fontId="31" fillId="0" borderId="2" xfId="19" applyNumberFormat="1" applyFont="1"/>
    <xf numFmtId="0" fontId="31" fillId="0" borderId="2" xfId="20" applyNumberFormat="1" applyFont="1" applyAlignment="1">
      <alignment horizontal="left" vertical="top"/>
    </xf>
    <xf numFmtId="3" fontId="31" fillId="0" borderId="2" xfId="20" applyNumberFormat="1" applyFont="1"/>
    <xf numFmtId="3" fontId="31" fillId="0" borderId="0" xfId="0" applyNumberFormat="1" applyFont="1" applyFill="1" applyAlignment="1">
      <alignment horizontal="right"/>
    </xf>
    <xf numFmtId="0" fontId="0" fillId="0" borderId="0" xfId="0" applyNumberFormat="1" applyAlignment="1">
      <alignment vertical="center"/>
    </xf>
    <xf numFmtId="14" fontId="5" fillId="0" borderId="4" xfId="18" applyNumberFormat="1" applyAlignment="1">
      <alignment horizontal="center"/>
    </xf>
    <xf numFmtId="0" fontId="31" fillId="0" borderId="4" xfId="18" applyNumberFormat="1" applyFont="1" applyAlignment="1">
      <alignment horizontal="left" vertical="top"/>
    </xf>
    <xf numFmtId="164" fontId="5" fillId="0" borderId="0" xfId="0" applyFont="1"/>
    <xf numFmtId="164" fontId="33" fillId="0" borderId="0" xfId="0" applyFont="1"/>
    <xf numFmtId="164" fontId="35" fillId="0" borderId="0" xfId="0" applyFont="1" applyBorder="1" applyAlignment="1">
      <alignment wrapText="1"/>
    </xf>
    <xf numFmtId="164" fontId="36" fillId="0" borderId="0" xfId="0" applyFont="1" applyBorder="1" applyAlignment="1">
      <alignment horizontal="center" wrapText="1"/>
    </xf>
    <xf numFmtId="3" fontId="36" fillId="0" borderId="0" xfId="0" applyNumberFormat="1" applyFont="1" applyBorder="1"/>
    <xf numFmtId="164" fontId="36" fillId="0" borderId="2" xfId="20" applyFont="1" applyAlignment="1">
      <alignment wrapText="1"/>
    </xf>
    <xf numFmtId="3" fontId="36" fillId="0" borderId="2" xfId="20" applyNumberFormat="1" applyFont="1"/>
    <xf numFmtId="164" fontId="4" fillId="0" borderId="0" xfId="0" applyFont="1" applyBorder="1" applyAlignment="1">
      <alignment horizontal="right" wrapText="1"/>
    </xf>
    <xf numFmtId="0" fontId="26" fillId="0" borderId="0" xfId="0" applyNumberFormat="1" applyFont="1"/>
    <xf numFmtId="3" fontId="5" fillId="0" borderId="4" xfId="18" applyNumberFormat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4" fontId="0" fillId="0" borderId="0" xfId="0" quotePrefix="1" applyNumberFormat="1" applyAlignment="1">
      <alignment horizontal="center"/>
    </xf>
    <xf numFmtId="14" fontId="3" fillId="0" borderId="2" xfId="19" quotePrefix="1" applyNumberFormat="1" applyFont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66" fontId="0" fillId="0" borderId="0" xfId="0" quotePrefix="1" applyNumberFormat="1" applyAlignment="1">
      <alignment horizontal="center"/>
    </xf>
    <xf numFmtId="166" fontId="0" fillId="0" borderId="2" xfId="0" quotePrefix="1" applyNumberFormat="1" applyBorder="1" applyAlignment="1">
      <alignment horizontal="center"/>
    </xf>
    <xf numFmtId="14" fontId="0" fillId="0" borderId="0" xfId="0" quotePrefix="1" applyNumberFormat="1" applyBorder="1" applyAlignment="1">
      <alignment horizontal="center"/>
    </xf>
    <xf numFmtId="14" fontId="3" fillId="0" borderId="0" xfId="20" quotePrefix="1" applyNumberFormat="1" applyBorder="1" applyAlignment="1">
      <alignment horizontal="center"/>
    </xf>
    <xf numFmtId="164" fontId="13" fillId="0" borderId="0" xfId="0" quotePrefix="1" applyFont="1" applyAlignment="1">
      <alignment horizontal="center" vertical="top"/>
    </xf>
    <xf numFmtId="164" fontId="13" fillId="0" borderId="0" xfId="0" quotePrefix="1" applyFont="1" applyBorder="1" applyAlignment="1">
      <alignment horizontal="center" vertical="top"/>
    </xf>
    <xf numFmtId="166" fontId="3" fillId="0" borderId="0" xfId="20" quotePrefix="1" applyNumberFormat="1" applyBorder="1" applyAlignment="1">
      <alignment horizontal="center"/>
    </xf>
    <xf numFmtId="166" fontId="0" fillId="0" borderId="0" xfId="0" quotePrefix="1" applyNumberFormat="1" applyBorder="1" applyAlignment="1">
      <alignment horizontal="center"/>
    </xf>
    <xf numFmtId="165" fontId="0" fillId="0" borderId="0" xfId="0" quotePrefix="1" applyNumberFormat="1" applyAlignment="1">
      <alignment horizontal="center"/>
    </xf>
    <xf numFmtId="165" fontId="0" fillId="0" borderId="0" xfId="0" quotePrefix="1" applyNumberFormat="1" applyBorder="1" applyAlignment="1">
      <alignment horizontal="center"/>
    </xf>
    <xf numFmtId="164" fontId="34" fillId="0" borderId="0" xfId="0" applyFont="1" applyBorder="1" applyAlignment="1">
      <alignment horizontal="left" vertical="top"/>
    </xf>
    <xf numFmtId="164" fontId="3" fillId="0" borderId="2" xfId="20"/>
    <xf numFmtId="164" fontId="34" fillId="0" borderId="0" xfId="21" applyFont="1" applyBorder="1">
      <alignment horizontal="right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 applyAlignment="1">
      <alignment vertical="center"/>
    </xf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 xr:uid="{00000000-0005-0000-0000-00000C000000}"/>
    <cellStyle name="Napomene" xfId="16" xr:uid="{00000000-0005-0000-0000-00000D000000}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 xr:uid="{00000000-0005-0000-0000-000012000000}"/>
    <cellStyle name="Ukupno" xfId="18" xr:uid="{00000000-0005-0000-0000-000013000000}"/>
    <cellStyle name="Ukupno - zadnji redak" xfId="19" xr:uid="{00000000-0005-0000-0000-000014000000}"/>
    <cellStyle name="Zadnji redak" xfId="20" xr:uid="{00000000-0005-0000-0000-000015000000}"/>
    <cellStyle name="Zaglavlje" xfId="21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51697399799443E-2"/>
          <c:y val="4.4817927170868348E-2"/>
          <c:w val="0.82762152902733599"/>
          <c:h val="0.6746653727107641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Contact (left)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1'!$B$6:$B$17</c:f>
              <c:strCache>
                <c:ptCount val="12"/>
                <c:pt idx="0">
                  <c:v>31/1/2023</c:v>
                </c:pt>
                <c:pt idx="1">
                  <c:v>28/2/2023</c:v>
                </c:pt>
                <c:pt idx="2">
                  <c:v>31/3/2023</c:v>
                </c:pt>
                <c:pt idx="3">
                  <c:v>30/4/2023</c:v>
                </c:pt>
                <c:pt idx="4">
                  <c:v>31/5/2023</c:v>
                </c:pt>
                <c:pt idx="5">
                  <c:v>30/6/2023</c:v>
                </c:pt>
                <c:pt idx="6">
                  <c:v>31/7/2023</c:v>
                </c:pt>
                <c:pt idx="7">
                  <c:v>31/8/2023</c:v>
                </c:pt>
                <c:pt idx="8">
                  <c:v>30/9/2023</c:v>
                </c:pt>
                <c:pt idx="9">
                  <c:v>31.10.2023</c:v>
                </c:pt>
                <c:pt idx="10">
                  <c:v>30.11.2023</c:v>
                </c:pt>
                <c:pt idx="11">
                  <c:v>31.12.2023</c:v>
                </c:pt>
              </c:strCache>
            </c:strRef>
          </c:cat>
          <c:val>
            <c:numRef>
              <c:f>'Figure 1'!$C$6:$C$17</c:f>
              <c:numCache>
                <c:formatCode>#,##0</c:formatCode>
                <c:ptCount val="12"/>
                <c:pt idx="0">
                  <c:v>2627.0000000000005</c:v>
                </c:pt>
                <c:pt idx="1">
                  <c:v>2673.0000000000005</c:v>
                </c:pt>
                <c:pt idx="2">
                  <c:v>2792.0000000000005</c:v>
                </c:pt>
                <c:pt idx="3">
                  <c:v>3394.9999999999986</c:v>
                </c:pt>
                <c:pt idx="4">
                  <c:v>3764.9999999999995</c:v>
                </c:pt>
                <c:pt idx="5">
                  <c:v>3627.9999999999995</c:v>
                </c:pt>
                <c:pt idx="6">
                  <c:v>4129</c:v>
                </c:pt>
                <c:pt idx="7">
                  <c:v>4159</c:v>
                </c:pt>
                <c:pt idx="8">
                  <c:v>3925.9999999999986</c:v>
                </c:pt>
                <c:pt idx="9">
                  <c:v>2980.9999999999986</c:v>
                </c:pt>
                <c:pt idx="10">
                  <c:v>2705.9999999999991</c:v>
                </c:pt>
                <c:pt idx="11">
                  <c:v>2568.9999999999995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64784"/>
        <c:axId val="167763104"/>
      </c:lineChart>
      <c:lineChart>
        <c:grouping val="standard"/>
        <c:varyColors val="0"/>
        <c:ser>
          <c:idx val="1"/>
          <c:order val="1"/>
          <c:tx>
            <c:strRef>
              <c:f>'Figure 1'!$D$5</c:f>
              <c:strCache>
                <c:ptCount val="1"/>
                <c:pt idx="0">
                  <c:v>Contactless-contact (right)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1'!$B$6:$B$17</c:f>
              <c:strCache>
                <c:ptCount val="12"/>
                <c:pt idx="0">
                  <c:v>31/1/2023</c:v>
                </c:pt>
                <c:pt idx="1">
                  <c:v>28/2/2023</c:v>
                </c:pt>
                <c:pt idx="2">
                  <c:v>31/3/2023</c:v>
                </c:pt>
                <c:pt idx="3">
                  <c:v>30/4/2023</c:v>
                </c:pt>
                <c:pt idx="4">
                  <c:v>31/5/2023</c:v>
                </c:pt>
                <c:pt idx="5">
                  <c:v>30/6/2023</c:v>
                </c:pt>
                <c:pt idx="6">
                  <c:v>31/7/2023</c:v>
                </c:pt>
                <c:pt idx="7">
                  <c:v>31/8/2023</c:v>
                </c:pt>
                <c:pt idx="8">
                  <c:v>30/9/2023</c:v>
                </c:pt>
                <c:pt idx="9">
                  <c:v>31.10.2023</c:v>
                </c:pt>
                <c:pt idx="10">
                  <c:v>30.11.2023</c:v>
                </c:pt>
                <c:pt idx="11">
                  <c:v>31.12.2023</c:v>
                </c:pt>
              </c:strCache>
            </c:strRef>
          </c:cat>
          <c:val>
            <c:numRef>
              <c:f>'Figure 1'!$D$6:$D$17</c:f>
              <c:numCache>
                <c:formatCode>#,##0</c:formatCode>
                <c:ptCount val="12"/>
                <c:pt idx="0">
                  <c:v>1655</c:v>
                </c:pt>
                <c:pt idx="1">
                  <c:v>1654</c:v>
                </c:pt>
                <c:pt idx="2">
                  <c:v>1652</c:v>
                </c:pt>
                <c:pt idx="3">
                  <c:v>1618</c:v>
                </c:pt>
                <c:pt idx="4">
                  <c:v>1620</c:v>
                </c:pt>
                <c:pt idx="5">
                  <c:v>1699</c:v>
                </c:pt>
                <c:pt idx="6">
                  <c:v>1696</c:v>
                </c:pt>
                <c:pt idx="7">
                  <c:v>1713</c:v>
                </c:pt>
                <c:pt idx="8">
                  <c:v>1704</c:v>
                </c:pt>
                <c:pt idx="9">
                  <c:v>1698</c:v>
                </c:pt>
                <c:pt idx="10">
                  <c:v>1702</c:v>
                </c:pt>
                <c:pt idx="11">
                  <c:v>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03792"/>
        <c:axId val="71961424"/>
      </c:lineChart>
      <c:catAx>
        <c:axId val="167764784"/>
        <c:scaling>
          <c:orientation val="minMax"/>
        </c:scaling>
        <c:delete val="0"/>
        <c:axPos val="b"/>
        <c:numFmt formatCode="d/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3104"/>
        <c:crosses val="autoZero"/>
        <c:auto val="1"/>
        <c:lblAlgn val="ctr"/>
        <c:lblOffset val="100"/>
        <c:noMultiLvlLbl val="1"/>
      </c:catAx>
      <c:valAx>
        <c:axId val="1677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4784"/>
        <c:crosses val="autoZero"/>
        <c:crossBetween val="between"/>
      </c:valAx>
      <c:valAx>
        <c:axId val="71961424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0103792"/>
        <c:crosses val="max"/>
        <c:crossBetween val="between"/>
      </c:valAx>
      <c:catAx>
        <c:axId val="17010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96142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'Figures 9 and 10'!$B$9</c:f>
              <c:strCache>
                <c:ptCount val="1"/>
                <c:pt idx="0">
                  <c:v>Value of transactions, in EUR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3FA-4440-94FE-84E6660487F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3FA-4440-94FE-84E6660487FE}"/>
              </c:ext>
            </c:extLst>
          </c:dPt>
          <c:dLbls>
            <c:dLbl>
              <c:idx val="0"/>
              <c:layout>
                <c:manualLayout>
                  <c:x val="6.3616907261592304E-2"/>
                  <c:y val="-2.69779819189268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FA-4440-94FE-84E6660487FE}"/>
                </c:ext>
              </c:extLst>
            </c:dLbl>
            <c:dLbl>
              <c:idx val="1"/>
              <c:layout>
                <c:manualLayout>
                  <c:x val="-9.4658683289588791E-2"/>
                  <c:y val="-0.1519098133566637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FA-4440-94FE-84E6660487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9 and 10'!$C$7:$D$7</c:f>
              <c:strCache>
                <c:ptCount val="2"/>
                <c:pt idx="0">
                  <c:v>Initiated by remote channel</c:v>
                </c:pt>
                <c:pt idx="1">
                  <c:v>Initiated by non-remote channel</c:v>
                </c:pt>
              </c:strCache>
            </c:strRef>
          </c:cat>
          <c:val>
            <c:numRef>
              <c:f>'Figures 9 and 10'!$C$9:$D$9</c:f>
              <c:numCache>
                <c:formatCode>#,##0</c:formatCode>
                <c:ptCount val="2"/>
                <c:pt idx="0">
                  <c:v>4049862585</c:v>
                </c:pt>
                <c:pt idx="1">
                  <c:v>15355441146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A-4440-94FE-84E6660487FE}"/>
            </c:ext>
          </c:extLst>
        </c:ser>
        <c:ser>
          <c:idx val="1"/>
          <c:order val="1"/>
          <c:tx>
            <c:strRef>
              <c:f>'Figures 9 and 10'!$C$7</c:f>
              <c:strCache>
                <c:ptCount val="1"/>
                <c:pt idx="0">
                  <c:v>Initiated by remote channel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DE-406B-B688-7020D8C2CCC7}"/>
              </c:ext>
            </c:extLst>
          </c:dPt>
          <c:cat>
            <c:strRef>
              <c:f>'Figures 9 and 10'!$C$7:$D$7</c:f>
              <c:strCache>
                <c:ptCount val="2"/>
                <c:pt idx="0">
                  <c:v>Initiated by remote channel</c:v>
                </c:pt>
                <c:pt idx="1">
                  <c:v>Initiated by non-remote channel</c:v>
                </c:pt>
              </c:strCache>
            </c:strRef>
          </c:cat>
          <c:val>
            <c:numRef>
              <c:f>'Figures 9 and 10'!$D$7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A-4440-94FE-84E666048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'Figures 11 and 12'!$B$6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E2-44DA-A444-2E852465D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2-44DA-A444-2E852465D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E2-44DA-A444-2E852465D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E2-44DA-A444-2E852465DE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E2-44DA-A444-2E852465DE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E2-44DA-A444-2E852465DE94}"/>
              </c:ext>
            </c:extLst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tx>
                <c:rich>
                  <a:bodyPr/>
                  <a:lstStyle/>
                  <a:p>
                    <a:r>
                      <a:rPr lang="en-GB"/>
                      <a:t>19.36%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BE2-44DA-A444-2E852465DE94}"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2-44DA-A444-2E852465DE94}"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2-44DA-A444-2E852465DE94}"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2-44DA-A444-2E852465DE94}"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2-44DA-A444-2E852465DE94}"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2-44DA-A444-2E852465DE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11 and 12'!$C$5:$H$5</c:f>
              <c:strCache>
                <c:ptCount val="6"/>
                <c:pt idx="0">
                  <c:v>ATM</c:v>
                </c:pt>
                <c:pt idx="1">
                  <c:v>EFTPOS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'Figures 11 and 12'!$C$6:$H$6</c:f>
              <c:numCache>
                <c:formatCode>#,##0</c:formatCode>
                <c:ptCount val="6"/>
                <c:pt idx="0">
                  <c:v>99225009</c:v>
                </c:pt>
                <c:pt idx="1">
                  <c:v>558198375</c:v>
                </c:pt>
                <c:pt idx="2">
                  <c:v>29559124</c:v>
                </c:pt>
                <c:pt idx="3">
                  <c:v>898286</c:v>
                </c:pt>
                <c:pt idx="4">
                  <c:v>218890</c:v>
                </c:pt>
                <c:pt idx="5">
                  <c:v>15121005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2-44DA-A444-2E852465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'Figures 11 and 12'!$B$7</c:f>
              <c:strCache>
                <c:ptCount val="1"/>
                <c:pt idx="0">
                  <c:v>Value of transactions, in EUR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6-4ED8-BC8E-D7665AD5B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E6-4ED8-BC8E-D7665AD5B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E6-4ED8-BC8E-D7665AD5B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E6-4ED8-BC8E-D7665AD5BF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E6-4ED8-BC8E-D7665AD5BF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E6-4ED8-BC8E-D7665AD5BFF8}"/>
              </c:ext>
            </c:extLst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E6-4ED8-BC8E-D7665AD5BFF8}"/>
                </c:ext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E6-4ED8-BC8E-D7665AD5BFF8}"/>
                </c:ext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6-4ED8-BC8E-D7665AD5BFF8}"/>
                </c:ext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E6-4ED8-BC8E-D7665AD5BFF8}"/>
                </c:ext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E6-4ED8-BC8E-D7665AD5BFF8}"/>
                </c:ext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E6-4ED8-BC8E-D7665AD5BF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11 and 12'!$C$5:$H$5</c:f>
              <c:strCache>
                <c:ptCount val="6"/>
                <c:pt idx="0">
                  <c:v>ATM</c:v>
                </c:pt>
                <c:pt idx="1">
                  <c:v>EFTPOS</c:v>
                </c:pt>
                <c:pt idx="2">
                  <c:v>Internet</c:v>
                </c:pt>
                <c:pt idx="3">
                  <c:v>EFTPOS terminal for withdrawal and deposit</c:v>
                </c:pt>
                <c:pt idx="4">
                  <c:v>Mobile phone</c:v>
                </c:pt>
                <c:pt idx="5">
                  <c:v>Other</c:v>
                </c:pt>
              </c:strCache>
            </c:strRef>
          </c:cat>
          <c:val>
            <c:numRef>
              <c:f>'Figures 11 and 12'!$C$7:$H$7</c:f>
              <c:numCache>
                <c:formatCode>#,##0</c:formatCode>
                <c:ptCount val="6"/>
                <c:pt idx="0">
                  <c:v>15700616002</c:v>
                </c:pt>
                <c:pt idx="1">
                  <c:v>14185905563</c:v>
                </c:pt>
                <c:pt idx="2">
                  <c:v>1309406049</c:v>
                </c:pt>
                <c:pt idx="3">
                  <c:v>312588786</c:v>
                </c:pt>
                <c:pt idx="4">
                  <c:v>9854166</c:v>
                </c:pt>
                <c:pt idx="5">
                  <c:v>106572624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E6-4ED8-BC8E-D7665AD5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74836684581172"/>
          <c:y val="8.3017121241904065E-2"/>
          <c:w val="0.32818667763157894"/>
          <c:h val="0.911825776621111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44162743113542E-2"/>
          <c:y val="4.4203857384935631E-2"/>
          <c:w val="0.88596550901377913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'Figure 13'!$F$5</c:f>
              <c:strCache>
                <c:ptCount val="1"/>
                <c:pt idx="0">
                  <c:v>Average monthly number of national card-based payment transactions by payment card used – left</c:v>
                </c:pt>
              </c:strCache>
            </c:strRef>
          </c:tx>
          <c:marker>
            <c:symbol val="none"/>
          </c:marker>
          <c:cat>
            <c:strRef>
              <c:f>'Figure 13'!$B$6:$B$65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13'!$F$6:$F$65</c:f>
              <c:numCache>
                <c:formatCode>#,##0.00</c:formatCode>
                <c:ptCount val="60"/>
                <c:pt idx="0">
                  <c:v>7.6479158472325608</c:v>
                </c:pt>
                <c:pt idx="1">
                  <c:v>7.5482333977007645</c:v>
                </c:pt>
                <c:pt idx="2">
                  <c:v>8.5538655602845299</c:v>
                </c:pt>
                <c:pt idx="3">
                  <c:v>8.1968686076686144</c:v>
                </c:pt>
                <c:pt idx="4">
                  <c:v>8.5763799065319066</c:v>
                </c:pt>
                <c:pt idx="5">
                  <c:v>8.6605945880755559</c:v>
                </c:pt>
                <c:pt idx="6">
                  <c:v>9.0122374386093487</c:v>
                </c:pt>
                <c:pt idx="7">
                  <c:v>8.5356022217788929</c:v>
                </c:pt>
                <c:pt idx="8">
                  <c:v>8.6300294438967207</c:v>
                </c:pt>
                <c:pt idx="9">
                  <c:v>8.7411953094145129</c:v>
                </c:pt>
                <c:pt idx="10">
                  <c:v>8.3044651687937776</c:v>
                </c:pt>
                <c:pt idx="11">
                  <c:v>8.9012323615712692</c:v>
                </c:pt>
                <c:pt idx="12">
                  <c:v>8.2763491403013916</c:v>
                </c:pt>
                <c:pt idx="13">
                  <c:v>8.467343712516433</c:v>
                </c:pt>
                <c:pt idx="14">
                  <c:v>7.8167780589780671</c:v>
                </c:pt>
                <c:pt idx="15">
                  <c:v>6.1368257910585831</c:v>
                </c:pt>
                <c:pt idx="16">
                  <c:v>8.0587488949397077</c:v>
                </c:pt>
                <c:pt idx="17">
                  <c:v>8.585843369369023</c:v>
                </c:pt>
                <c:pt idx="18">
                  <c:v>9.3523371363652696</c:v>
                </c:pt>
                <c:pt idx="19">
                  <c:v>8.8780799170211395</c:v>
                </c:pt>
                <c:pt idx="20">
                  <c:v>9.1105221921131694</c:v>
                </c:pt>
                <c:pt idx="21">
                  <c:v>9.2594487826729388</c:v>
                </c:pt>
                <c:pt idx="22">
                  <c:v>8.761172639820451</c:v>
                </c:pt>
                <c:pt idx="23">
                  <c:v>9.2407228639628656</c:v>
                </c:pt>
                <c:pt idx="24">
                  <c:v>8.4506682808209863</c:v>
                </c:pt>
                <c:pt idx="25">
                  <c:v>8.9521367397082567</c:v>
                </c:pt>
                <c:pt idx="26">
                  <c:v>9.9285011004099726</c:v>
                </c:pt>
                <c:pt idx="27">
                  <c:v>9.3656956890681826</c:v>
                </c:pt>
                <c:pt idx="28">
                  <c:v>10.337360520223713</c:v>
                </c:pt>
                <c:pt idx="29">
                  <c:v>10.536067894316</c:v>
                </c:pt>
                <c:pt idx="30">
                  <c:v>10.556149614092979</c:v>
                </c:pt>
                <c:pt idx="31">
                  <c:v>10.027066795464211</c:v>
                </c:pt>
                <c:pt idx="32">
                  <c:v>10.210119168929484</c:v>
                </c:pt>
                <c:pt idx="33">
                  <c:v>10.610050274765424</c:v>
                </c:pt>
                <c:pt idx="34">
                  <c:v>10.058272568205078</c:v>
                </c:pt>
                <c:pt idx="35">
                  <c:v>11.156851837589409</c:v>
                </c:pt>
                <c:pt idx="36">
                  <c:v>9.5534842721106834</c:v>
                </c:pt>
                <c:pt idx="37">
                  <c:v>9.5302777406648627</c:v>
                </c:pt>
                <c:pt idx="38">
                  <c:v>10.83053198543406</c:v>
                </c:pt>
                <c:pt idx="39">
                  <c:v>10.5886243048607</c:v>
                </c:pt>
                <c:pt idx="40">
                  <c:v>11.667935616836621</c:v>
                </c:pt>
                <c:pt idx="41">
                  <c:v>11.439235392286609</c:v>
                </c:pt>
                <c:pt idx="42">
                  <c:v>11.55074401443855</c:v>
                </c:pt>
                <c:pt idx="43">
                  <c:v>11.048349469898161</c:v>
                </c:pt>
                <c:pt idx="44">
                  <c:v>11.254604359814072</c:v>
                </c:pt>
                <c:pt idx="45">
                  <c:v>11.76070728330979</c:v>
                </c:pt>
                <c:pt idx="46">
                  <c:v>11.126108752176812</c:v>
                </c:pt>
                <c:pt idx="47">
                  <c:v>11.387236455710386</c:v>
                </c:pt>
                <c:pt idx="48">
                  <c:v>10.692696260470111</c:v>
                </c:pt>
                <c:pt idx="49">
                  <c:v>10.67514161973625</c:v>
                </c:pt>
                <c:pt idx="50">
                  <c:v>12.199765684808876</c:v>
                </c:pt>
                <c:pt idx="51">
                  <c:v>11.724914319149853</c:v>
                </c:pt>
                <c:pt idx="52">
                  <c:v>12.557829753573387</c:v>
                </c:pt>
                <c:pt idx="53">
                  <c:v>12.447657281151049</c:v>
                </c:pt>
                <c:pt idx="54">
                  <c:v>12.317641294048677</c:v>
                </c:pt>
                <c:pt idx="55">
                  <c:v>11.96762911871531</c:v>
                </c:pt>
                <c:pt idx="56">
                  <c:v>12.417553634119679</c:v>
                </c:pt>
                <c:pt idx="57">
                  <c:v>12.760122379148122</c:v>
                </c:pt>
                <c:pt idx="58">
                  <c:v>11.950365759898464</c:v>
                </c:pt>
                <c:pt idx="59">
                  <c:v>13.161948858277102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7008"/>
        <c:axId val="172097568"/>
      </c:lineChart>
      <c:lineChart>
        <c:grouping val="standard"/>
        <c:varyColors val="0"/>
        <c:ser>
          <c:idx val="1"/>
          <c:order val="1"/>
          <c:tx>
            <c:strRef>
              <c:f>'Figure 13'!$G$5</c:f>
              <c:strCache>
                <c:ptCount val="1"/>
                <c:pt idx="0">
                  <c:v>Average monthly value of national card-based payment transactions by payment card used – right</c:v>
                </c:pt>
              </c:strCache>
            </c:strRef>
          </c:tx>
          <c:marker>
            <c:symbol val="none"/>
          </c:marker>
          <c:cat>
            <c:strRef>
              <c:f>'Figure 13'!$B$6:$B$65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13'!$G$6:$G$65</c:f>
              <c:numCache>
                <c:formatCode>#,##0.00</c:formatCode>
                <c:ptCount val="60"/>
                <c:pt idx="0">
                  <c:v>334.12545901780572</c:v>
                </c:pt>
                <c:pt idx="1">
                  <c:v>331.62927714793312</c:v>
                </c:pt>
                <c:pt idx="2">
                  <c:v>374.95396175459325</c:v>
                </c:pt>
                <c:pt idx="3">
                  <c:v>371.2129852932498</c:v>
                </c:pt>
                <c:pt idx="4">
                  <c:v>386.52548174004301</c:v>
                </c:pt>
                <c:pt idx="5">
                  <c:v>391.46235099252544</c:v>
                </c:pt>
                <c:pt idx="6">
                  <c:v>414.31257071873478</c:v>
                </c:pt>
                <c:pt idx="7">
                  <c:v>395.67435590548428</c:v>
                </c:pt>
                <c:pt idx="8">
                  <c:v>393.10387132435665</c:v>
                </c:pt>
                <c:pt idx="9">
                  <c:v>393.55770084766107</c:v>
                </c:pt>
                <c:pt idx="10">
                  <c:v>375.70038443545462</c:v>
                </c:pt>
                <c:pt idx="11">
                  <c:v>413.6695917496034</c:v>
                </c:pt>
                <c:pt idx="12">
                  <c:v>361.76408460763236</c:v>
                </c:pt>
                <c:pt idx="13">
                  <c:v>369.07965995877362</c:v>
                </c:pt>
                <c:pt idx="14">
                  <c:v>361.45742631958694</c:v>
                </c:pt>
                <c:pt idx="15">
                  <c:v>290.68337535403293</c:v>
                </c:pt>
                <c:pt idx="16">
                  <c:v>364.00796015424112</c:v>
                </c:pt>
                <c:pt idx="17">
                  <c:v>389.00324765214305</c:v>
                </c:pt>
                <c:pt idx="18">
                  <c:v>426.71736530628675</c:v>
                </c:pt>
                <c:pt idx="19">
                  <c:v>404.99248937288985</c:v>
                </c:pt>
                <c:pt idx="20">
                  <c:v>408.10309039865803</c:v>
                </c:pt>
                <c:pt idx="21">
                  <c:v>415.0484310394508</c:v>
                </c:pt>
                <c:pt idx="22">
                  <c:v>393.03587743217309</c:v>
                </c:pt>
                <c:pt idx="23">
                  <c:v>416.44673552582606</c:v>
                </c:pt>
                <c:pt idx="24">
                  <c:v>358.27937011573317</c:v>
                </c:pt>
                <c:pt idx="25">
                  <c:v>380.78739951513967</c:v>
                </c:pt>
                <c:pt idx="26">
                  <c:v>430.75339545312977</c:v>
                </c:pt>
                <c:pt idx="27">
                  <c:v>407.9652359291016</c:v>
                </c:pt>
                <c:pt idx="28">
                  <c:v>452.01490005556826</c:v>
                </c:pt>
                <c:pt idx="29">
                  <c:v>462.75852500171356</c:v>
                </c:pt>
                <c:pt idx="30">
                  <c:v>479.33746344070829</c:v>
                </c:pt>
                <c:pt idx="31">
                  <c:v>458.002057819524</c:v>
                </c:pt>
                <c:pt idx="32">
                  <c:v>455.35786698357145</c:v>
                </c:pt>
                <c:pt idx="33">
                  <c:v>466.7441131735016</c:v>
                </c:pt>
                <c:pt idx="34">
                  <c:v>448.70346671815844</c:v>
                </c:pt>
                <c:pt idx="35">
                  <c:v>501.11379133828433</c:v>
                </c:pt>
                <c:pt idx="36">
                  <c:v>407.77036366781181</c:v>
                </c:pt>
                <c:pt idx="37">
                  <c:v>416.94717639029244</c:v>
                </c:pt>
                <c:pt idx="38">
                  <c:v>478.52047051278203</c:v>
                </c:pt>
                <c:pt idx="39">
                  <c:v>474.62243168129618</c:v>
                </c:pt>
                <c:pt idx="40">
                  <c:v>515.84865235782206</c:v>
                </c:pt>
                <c:pt idx="41">
                  <c:v>514.78198406216188</c:v>
                </c:pt>
                <c:pt idx="42">
                  <c:v>531.91873627291477</c:v>
                </c:pt>
                <c:pt idx="43">
                  <c:v>509.0001560320764</c:v>
                </c:pt>
                <c:pt idx="44">
                  <c:v>504.23859429156732</c:v>
                </c:pt>
                <c:pt idx="45">
                  <c:v>513.71120684191897</c:v>
                </c:pt>
                <c:pt idx="46">
                  <c:v>492.3523969062656</c:v>
                </c:pt>
                <c:pt idx="47">
                  <c:v>516.99986121828942</c:v>
                </c:pt>
                <c:pt idx="48">
                  <c:v>424.93943868515203</c:v>
                </c:pt>
                <c:pt idx="49">
                  <c:v>440.48156923988262</c:v>
                </c:pt>
                <c:pt idx="50">
                  <c:v>512.58337870521223</c:v>
                </c:pt>
                <c:pt idx="51">
                  <c:v>516.68676817173161</c:v>
                </c:pt>
                <c:pt idx="52">
                  <c:v>555.98910818875743</c:v>
                </c:pt>
                <c:pt idx="53">
                  <c:v>561.85604346507012</c:v>
                </c:pt>
                <c:pt idx="54">
                  <c:v>574.84410559524167</c:v>
                </c:pt>
                <c:pt idx="55">
                  <c:v>570.64667011009294</c:v>
                </c:pt>
                <c:pt idx="56">
                  <c:v>575.8687360440199</c:v>
                </c:pt>
                <c:pt idx="57">
                  <c:v>587.35475462420936</c:v>
                </c:pt>
                <c:pt idx="58">
                  <c:v>562.10231179302184</c:v>
                </c:pt>
                <c:pt idx="59">
                  <c:v>631.14868393503116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8688"/>
        <c:axId val="172098128"/>
      </c:lineChart>
      <c:dateAx>
        <c:axId val="172097008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097568"/>
        <c:crosses val="autoZero"/>
        <c:auto val="0"/>
        <c:lblOffset val="100"/>
        <c:baseTimeUnit val="months"/>
        <c:majorUnit val="2"/>
        <c:majorTimeUnit val="months"/>
      </c:dateAx>
      <c:valAx>
        <c:axId val="17209756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097008"/>
        <c:crosses val="autoZero"/>
        <c:crossBetween val="between"/>
      </c:valAx>
      <c:valAx>
        <c:axId val="17209812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172098688"/>
        <c:crosses val="max"/>
        <c:crossBetween val="between"/>
      </c:valAx>
      <c:catAx>
        <c:axId val="172098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098128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'Figure 14'!$D$5</c:f>
              <c:strCache>
                <c:ptCount val="1"/>
                <c:pt idx="0">
                  <c:v>Value of card-based payment transactions of cash withdrawals – left</c:v>
                </c:pt>
              </c:strCache>
            </c:strRef>
          </c:tx>
          <c:marker>
            <c:symbol val="none"/>
          </c:marker>
          <c:cat>
            <c:strRef>
              <c:f>'Figure 14'!$B$6:$B$65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14'!$D$6:$D$65</c:f>
              <c:numCache>
                <c:formatCode>#,##0</c:formatCode>
                <c:ptCount val="60"/>
                <c:pt idx="0">
                  <c:v>827300931.58139217</c:v>
                </c:pt>
                <c:pt idx="1">
                  <c:v>838750837.61364388</c:v>
                </c:pt>
                <c:pt idx="2">
                  <c:v>925944999.93363857</c:v>
                </c:pt>
                <c:pt idx="3">
                  <c:v>931194193.24440897</c:v>
                </c:pt>
                <c:pt idx="4">
                  <c:v>952218695.33479321</c:v>
                </c:pt>
                <c:pt idx="5">
                  <c:v>943034574.82248318</c:v>
                </c:pt>
                <c:pt idx="6">
                  <c:v>1009450631.4951224</c:v>
                </c:pt>
                <c:pt idx="7">
                  <c:v>978411159.20100868</c:v>
                </c:pt>
                <c:pt idx="8">
                  <c:v>953988594.06729043</c:v>
                </c:pt>
                <c:pt idx="9">
                  <c:v>981340454.7083416</c:v>
                </c:pt>
                <c:pt idx="10">
                  <c:v>931267950.89256084</c:v>
                </c:pt>
                <c:pt idx="11">
                  <c:v>1040839688.7650142</c:v>
                </c:pt>
                <c:pt idx="12">
                  <c:v>883853681.33253694</c:v>
                </c:pt>
                <c:pt idx="13">
                  <c:v>906107171.80967546</c:v>
                </c:pt>
                <c:pt idx="14">
                  <c:v>874461907.09403408</c:v>
                </c:pt>
                <c:pt idx="15">
                  <c:v>702917377.79547417</c:v>
                </c:pt>
                <c:pt idx="16">
                  <c:v>869091186.40918434</c:v>
                </c:pt>
                <c:pt idx="17">
                  <c:v>970243129.07293117</c:v>
                </c:pt>
                <c:pt idx="18">
                  <c:v>1008384041.2767934</c:v>
                </c:pt>
                <c:pt idx="19">
                  <c:v>949785633.81777155</c:v>
                </c:pt>
                <c:pt idx="20">
                  <c:v>954804795.00962234</c:v>
                </c:pt>
                <c:pt idx="21">
                  <c:v>964936545.75618815</c:v>
                </c:pt>
                <c:pt idx="22">
                  <c:v>897762300.88260663</c:v>
                </c:pt>
                <c:pt idx="23">
                  <c:v>928550408.25535858</c:v>
                </c:pt>
                <c:pt idx="24">
                  <c:v>765681119.38416612</c:v>
                </c:pt>
                <c:pt idx="25">
                  <c:v>834385068.6840533</c:v>
                </c:pt>
                <c:pt idx="26">
                  <c:v>962226839.07359469</c:v>
                </c:pt>
                <c:pt idx="27">
                  <c:v>901893364.1250248</c:v>
                </c:pt>
                <c:pt idx="28">
                  <c:v>994481616.69652927</c:v>
                </c:pt>
                <c:pt idx="29">
                  <c:v>994359404.60548139</c:v>
                </c:pt>
                <c:pt idx="30">
                  <c:v>1049685541.0445285</c:v>
                </c:pt>
                <c:pt idx="31">
                  <c:v>995165859.71199143</c:v>
                </c:pt>
                <c:pt idx="32">
                  <c:v>982851876.83323371</c:v>
                </c:pt>
                <c:pt idx="33">
                  <c:v>978930383.96708465</c:v>
                </c:pt>
                <c:pt idx="34">
                  <c:v>933078938.74842381</c:v>
                </c:pt>
                <c:pt idx="35">
                  <c:v>1050412649.4127015</c:v>
                </c:pt>
                <c:pt idx="36">
                  <c:v>851593642.04658568</c:v>
                </c:pt>
                <c:pt idx="37">
                  <c:v>889638819.43061912</c:v>
                </c:pt>
                <c:pt idx="38">
                  <c:v>999701454.24381173</c:v>
                </c:pt>
                <c:pt idx="39">
                  <c:v>988898822.08507526</c:v>
                </c:pt>
                <c:pt idx="40">
                  <c:v>1064227738.801513</c:v>
                </c:pt>
                <c:pt idx="41">
                  <c:v>1046092477.1384962</c:v>
                </c:pt>
                <c:pt idx="42">
                  <c:v>1073305716.5040811</c:v>
                </c:pt>
                <c:pt idx="43">
                  <c:v>1026483423.1866746</c:v>
                </c:pt>
                <c:pt idx="44">
                  <c:v>1006719829.7166368</c:v>
                </c:pt>
                <c:pt idx="45">
                  <c:v>1025891823.3459419</c:v>
                </c:pt>
                <c:pt idx="46">
                  <c:v>948865744.90676212</c:v>
                </c:pt>
                <c:pt idx="47">
                  <c:v>936450773.64125025</c:v>
                </c:pt>
                <c:pt idx="48">
                  <c:v>796158544</c:v>
                </c:pt>
                <c:pt idx="49">
                  <c:v>844325769</c:v>
                </c:pt>
                <c:pt idx="50">
                  <c:v>979922399</c:v>
                </c:pt>
                <c:pt idx="51">
                  <c:v>1002481225</c:v>
                </c:pt>
                <c:pt idx="52">
                  <c:v>1073320577</c:v>
                </c:pt>
                <c:pt idx="53">
                  <c:v>1075110943</c:v>
                </c:pt>
                <c:pt idx="54">
                  <c:v>1085126128</c:v>
                </c:pt>
                <c:pt idx="55">
                  <c:v>1074589939</c:v>
                </c:pt>
                <c:pt idx="56">
                  <c:v>1096291222</c:v>
                </c:pt>
                <c:pt idx="57">
                  <c:v>1123709123</c:v>
                </c:pt>
                <c:pt idx="58">
                  <c:v>1052290415</c:v>
                </c:pt>
                <c:pt idx="59">
                  <c:v>1203334511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2048"/>
        <c:axId val="172102608"/>
      </c:lineChart>
      <c:lineChart>
        <c:grouping val="standard"/>
        <c:varyColors val="0"/>
        <c:ser>
          <c:idx val="0"/>
          <c:order val="0"/>
          <c:tx>
            <c:strRef>
              <c:f>'Figure 14'!$C$5</c:f>
              <c:strCache>
                <c:ptCount val="1"/>
                <c:pt idx="0">
                  <c:v>Number of card-based payment transactions of cash withdrawals – right</c:v>
                </c:pt>
              </c:strCache>
            </c:strRef>
          </c:tx>
          <c:marker>
            <c:symbol val="none"/>
          </c:marker>
          <c:cat>
            <c:strRef>
              <c:f>'Figure 14'!$B$6:$B$65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14'!$C$6:$C$65</c:f>
              <c:numCache>
                <c:formatCode>#,##0</c:formatCode>
                <c:ptCount val="60"/>
                <c:pt idx="0">
                  <c:v>8036187</c:v>
                </c:pt>
                <c:pt idx="1">
                  <c:v>8192256</c:v>
                </c:pt>
                <c:pt idx="2">
                  <c:v>9097856</c:v>
                </c:pt>
                <c:pt idx="3">
                  <c:v>8880728</c:v>
                </c:pt>
                <c:pt idx="4">
                  <c:v>9112881</c:v>
                </c:pt>
                <c:pt idx="5">
                  <c:v>8876691</c:v>
                </c:pt>
                <c:pt idx="6">
                  <c:v>9228594</c:v>
                </c:pt>
                <c:pt idx="7">
                  <c:v>8868044</c:v>
                </c:pt>
                <c:pt idx="8">
                  <c:v>8907148</c:v>
                </c:pt>
                <c:pt idx="9">
                  <c:v>9301646</c:v>
                </c:pt>
                <c:pt idx="10">
                  <c:v>8662572</c:v>
                </c:pt>
                <c:pt idx="11">
                  <c:v>9356688</c:v>
                </c:pt>
                <c:pt idx="12">
                  <c:v>8310341</c:v>
                </c:pt>
                <c:pt idx="13">
                  <c:v>8484337</c:v>
                </c:pt>
                <c:pt idx="14">
                  <c:v>6888411</c:v>
                </c:pt>
                <c:pt idx="15">
                  <c:v>4962050</c:v>
                </c:pt>
                <c:pt idx="16">
                  <c:v>7172014</c:v>
                </c:pt>
                <c:pt idx="17">
                  <c:v>8408102</c:v>
                </c:pt>
                <c:pt idx="18">
                  <c:v>8467782</c:v>
                </c:pt>
                <c:pt idx="19">
                  <c:v>7963079</c:v>
                </c:pt>
                <c:pt idx="20">
                  <c:v>8226185</c:v>
                </c:pt>
                <c:pt idx="21">
                  <c:v>8261507</c:v>
                </c:pt>
                <c:pt idx="22">
                  <c:v>7426285</c:v>
                </c:pt>
                <c:pt idx="23">
                  <c:v>6971467</c:v>
                </c:pt>
                <c:pt idx="24">
                  <c:v>6071394</c:v>
                </c:pt>
                <c:pt idx="25">
                  <c:v>6670440</c:v>
                </c:pt>
                <c:pt idx="26">
                  <c:v>7995898</c:v>
                </c:pt>
                <c:pt idx="27">
                  <c:v>7454496</c:v>
                </c:pt>
                <c:pt idx="28">
                  <c:v>8381100</c:v>
                </c:pt>
                <c:pt idx="29">
                  <c:v>8413200</c:v>
                </c:pt>
                <c:pt idx="30">
                  <c:v>8520486</c:v>
                </c:pt>
                <c:pt idx="31">
                  <c:v>8072612</c:v>
                </c:pt>
                <c:pt idx="32">
                  <c:v>8215822</c:v>
                </c:pt>
                <c:pt idx="33">
                  <c:v>8211879</c:v>
                </c:pt>
                <c:pt idx="34">
                  <c:v>7650313</c:v>
                </c:pt>
                <c:pt idx="35">
                  <c:v>8496267</c:v>
                </c:pt>
                <c:pt idx="36">
                  <c:v>7118999</c:v>
                </c:pt>
                <c:pt idx="37">
                  <c:v>7339517</c:v>
                </c:pt>
                <c:pt idx="38">
                  <c:v>8173478</c:v>
                </c:pt>
                <c:pt idx="39">
                  <c:v>8119987</c:v>
                </c:pt>
                <c:pt idx="40">
                  <c:v>8871814</c:v>
                </c:pt>
                <c:pt idx="41">
                  <c:v>8486384</c:v>
                </c:pt>
                <c:pt idx="42">
                  <c:v>8392018</c:v>
                </c:pt>
                <c:pt idx="43">
                  <c:v>8136133</c:v>
                </c:pt>
                <c:pt idx="44">
                  <c:v>8107358</c:v>
                </c:pt>
                <c:pt idx="45">
                  <c:v>8594404</c:v>
                </c:pt>
                <c:pt idx="46">
                  <c:v>7806304</c:v>
                </c:pt>
                <c:pt idx="47">
                  <c:v>7575347</c:v>
                </c:pt>
                <c:pt idx="48">
                  <c:v>6796523</c:v>
                </c:pt>
                <c:pt idx="49">
                  <c:v>6992304</c:v>
                </c:pt>
                <c:pt idx="50">
                  <c:v>8005317</c:v>
                </c:pt>
                <c:pt idx="51">
                  <c:v>7773874</c:v>
                </c:pt>
                <c:pt idx="52">
                  <c:v>8230212</c:v>
                </c:pt>
                <c:pt idx="53">
                  <c:v>8070933</c:v>
                </c:pt>
                <c:pt idx="54">
                  <c:v>7806562</c:v>
                </c:pt>
                <c:pt idx="55">
                  <c:v>7629652</c:v>
                </c:pt>
                <c:pt idx="56">
                  <c:v>7887845</c:v>
                </c:pt>
                <c:pt idx="57">
                  <c:v>8184642</c:v>
                </c:pt>
                <c:pt idx="58">
                  <c:v>7466383</c:v>
                </c:pt>
                <c:pt idx="59">
                  <c:v>8267524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3728"/>
        <c:axId val="172103168"/>
      </c:lineChart>
      <c:catAx>
        <c:axId val="172102048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102608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7210260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102048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r>
                    <a:rPr lang="hr-HR"/>
                    <a:t>million</a:t>
                  </a:r>
                </a:p>
              </c:rich>
            </c:tx>
          </c:dispUnitsLbl>
        </c:dispUnits>
      </c:valAx>
      <c:valAx>
        <c:axId val="17210316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10372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</c:dispUnitsLbl>
        </c:dispUnits>
      </c:valAx>
      <c:catAx>
        <c:axId val="172103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103168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'Figure 15'!$D$5</c:f>
              <c:strCache>
                <c:ptCount val="1"/>
                <c:pt idx="0">
                  <c:v>Value of card transactions of cash deposits – left</c:v>
                </c:pt>
              </c:strCache>
            </c:strRef>
          </c:tx>
          <c:marker>
            <c:symbol val="none"/>
          </c:marker>
          <c:cat>
            <c:strRef>
              <c:f>'Figure 15'!$B$6:$B$65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15'!$D$6:$D$65</c:f>
              <c:numCache>
                <c:formatCode>#,##0</c:formatCode>
                <c:ptCount val="60"/>
                <c:pt idx="0">
                  <c:v>94507077.709204316</c:v>
                </c:pt>
                <c:pt idx="1">
                  <c:v>97090228.017784849</c:v>
                </c:pt>
                <c:pt idx="2">
                  <c:v>107500535.66925475</c:v>
                </c:pt>
                <c:pt idx="3">
                  <c:v>121913714.77868471</c:v>
                </c:pt>
                <c:pt idx="4">
                  <c:v>128917856.26119848</c:v>
                </c:pt>
                <c:pt idx="5">
                  <c:v>137667998.80549473</c:v>
                </c:pt>
                <c:pt idx="6">
                  <c:v>169890554.64861634</c:v>
                </c:pt>
                <c:pt idx="7">
                  <c:v>163927296.43639258</c:v>
                </c:pt>
                <c:pt idx="8">
                  <c:v>160492548.01247594</c:v>
                </c:pt>
                <c:pt idx="9">
                  <c:v>157280131.92647156</c:v>
                </c:pt>
                <c:pt idx="10">
                  <c:v>145080816.37799454</c:v>
                </c:pt>
                <c:pt idx="11">
                  <c:v>156319241.75459552</c:v>
                </c:pt>
                <c:pt idx="12">
                  <c:v>142405280.50965557</c:v>
                </c:pt>
                <c:pt idx="13">
                  <c:v>146305461.80901188</c:v>
                </c:pt>
                <c:pt idx="14">
                  <c:v>139027534.27566525</c:v>
                </c:pt>
                <c:pt idx="15">
                  <c:v>110263037.49419338</c:v>
                </c:pt>
                <c:pt idx="16">
                  <c:v>142807685.9778353</c:v>
                </c:pt>
                <c:pt idx="17">
                  <c:v>168355840.46718428</c:v>
                </c:pt>
                <c:pt idx="18">
                  <c:v>199074660.69414029</c:v>
                </c:pt>
                <c:pt idx="19">
                  <c:v>191530875.97053552</c:v>
                </c:pt>
                <c:pt idx="20">
                  <c:v>192062593.93456763</c:v>
                </c:pt>
                <c:pt idx="21">
                  <c:v>187509001.26086667</c:v>
                </c:pt>
                <c:pt idx="22">
                  <c:v>172437836.61822283</c:v>
                </c:pt>
                <c:pt idx="23">
                  <c:v>165510282.69958192</c:v>
                </c:pt>
                <c:pt idx="24">
                  <c:v>145803401.55285686</c:v>
                </c:pt>
                <c:pt idx="25">
                  <c:v>153279470.30327162</c:v>
                </c:pt>
                <c:pt idx="26">
                  <c:v>186458690.95494059</c:v>
                </c:pt>
                <c:pt idx="27">
                  <c:v>180751598.11533612</c:v>
                </c:pt>
                <c:pt idx="28">
                  <c:v>196301185.48012474</c:v>
                </c:pt>
                <c:pt idx="29">
                  <c:v>206420104.1874046</c:v>
                </c:pt>
                <c:pt idx="30">
                  <c:v>243946052.02734089</c:v>
                </c:pt>
                <c:pt idx="31">
                  <c:v>246561470.1705488</c:v>
                </c:pt>
                <c:pt idx="32">
                  <c:v>240341879.62041277</c:v>
                </c:pt>
                <c:pt idx="33">
                  <c:v>222909302.93981019</c:v>
                </c:pt>
                <c:pt idx="34">
                  <c:v>210215768.92959055</c:v>
                </c:pt>
                <c:pt idx="35">
                  <c:v>222911430.61915189</c:v>
                </c:pt>
                <c:pt idx="36">
                  <c:v>194711730.83814451</c:v>
                </c:pt>
                <c:pt idx="37">
                  <c:v>205406561.94837081</c:v>
                </c:pt>
                <c:pt idx="38">
                  <c:v>235273302.40891895</c:v>
                </c:pt>
                <c:pt idx="39">
                  <c:v>230711950.75983807</c:v>
                </c:pt>
                <c:pt idx="40">
                  <c:v>252651420.53221846</c:v>
                </c:pt>
                <c:pt idx="41">
                  <c:v>264921765.21335191</c:v>
                </c:pt>
                <c:pt idx="42">
                  <c:v>296055259.27400625</c:v>
                </c:pt>
                <c:pt idx="43">
                  <c:v>298410729.17910939</c:v>
                </c:pt>
                <c:pt idx="44">
                  <c:v>286545035.63607407</c:v>
                </c:pt>
                <c:pt idx="45">
                  <c:v>279488443.42690289</c:v>
                </c:pt>
                <c:pt idx="46">
                  <c:v>262968242.08640254</c:v>
                </c:pt>
                <c:pt idx="47">
                  <c:v>360640452.85022229</c:v>
                </c:pt>
                <c:pt idx="48">
                  <c:v>184987520</c:v>
                </c:pt>
                <c:pt idx="49">
                  <c:v>229364903</c:v>
                </c:pt>
                <c:pt idx="50">
                  <c:v>272658600</c:v>
                </c:pt>
                <c:pt idx="51">
                  <c:v>268923229</c:v>
                </c:pt>
                <c:pt idx="52">
                  <c:v>304664668</c:v>
                </c:pt>
                <c:pt idx="53">
                  <c:v>322261921</c:v>
                </c:pt>
                <c:pt idx="54">
                  <c:v>362189497</c:v>
                </c:pt>
                <c:pt idx="55">
                  <c:v>358056573</c:v>
                </c:pt>
                <c:pt idx="56">
                  <c:v>344947442</c:v>
                </c:pt>
                <c:pt idx="57">
                  <c:v>338320563</c:v>
                </c:pt>
                <c:pt idx="58">
                  <c:v>305589309</c:v>
                </c:pt>
                <c:pt idx="59">
                  <c:v>317461205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42000"/>
        <c:axId val="172442560"/>
      </c:lineChart>
      <c:lineChart>
        <c:grouping val="standard"/>
        <c:varyColors val="0"/>
        <c:ser>
          <c:idx val="0"/>
          <c:order val="0"/>
          <c:tx>
            <c:strRef>
              <c:f>'Figure 15'!$C$5</c:f>
              <c:strCache>
                <c:ptCount val="1"/>
                <c:pt idx="0">
                  <c:v>Number of card transactions of cash deposits – right</c:v>
                </c:pt>
              </c:strCache>
            </c:strRef>
          </c:tx>
          <c:marker>
            <c:symbol val="none"/>
          </c:marker>
          <c:cat>
            <c:strRef>
              <c:f>'Figure 15'!$B$6:$B$65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15'!$C$6:$C$65</c:f>
              <c:numCache>
                <c:formatCode>#,##0</c:formatCode>
                <c:ptCount val="60"/>
                <c:pt idx="0">
                  <c:v>350036</c:v>
                </c:pt>
                <c:pt idx="1">
                  <c:v>346169</c:v>
                </c:pt>
                <c:pt idx="2">
                  <c:v>381115</c:v>
                </c:pt>
                <c:pt idx="3">
                  <c:v>404177</c:v>
                </c:pt>
                <c:pt idx="4">
                  <c:v>417972</c:v>
                </c:pt>
                <c:pt idx="5">
                  <c:v>406529</c:v>
                </c:pt>
                <c:pt idx="6">
                  <c:v>466800</c:v>
                </c:pt>
                <c:pt idx="7">
                  <c:v>431641</c:v>
                </c:pt>
                <c:pt idx="8">
                  <c:v>458081</c:v>
                </c:pt>
                <c:pt idx="9">
                  <c:v>476112</c:v>
                </c:pt>
                <c:pt idx="10">
                  <c:v>449248</c:v>
                </c:pt>
                <c:pt idx="11">
                  <c:v>458837</c:v>
                </c:pt>
                <c:pt idx="12">
                  <c:v>452541</c:v>
                </c:pt>
                <c:pt idx="13">
                  <c:v>450472</c:v>
                </c:pt>
                <c:pt idx="14">
                  <c:v>414155</c:v>
                </c:pt>
                <c:pt idx="15">
                  <c:v>340174</c:v>
                </c:pt>
                <c:pt idx="16">
                  <c:v>415183</c:v>
                </c:pt>
                <c:pt idx="17">
                  <c:v>462024</c:v>
                </c:pt>
                <c:pt idx="18">
                  <c:v>522011</c:v>
                </c:pt>
                <c:pt idx="19">
                  <c:v>495052</c:v>
                </c:pt>
                <c:pt idx="20">
                  <c:v>533516</c:v>
                </c:pt>
                <c:pt idx="21">
                  <c:v>542274</c:v>
                </c:pt>
                <c:pt idx="22">
                  <c:v>510566</c:v>
                </c:pt>
                <c:pt idx="23">
                  <c:v>493238</c:v>
                </c:pt>
                <c:pt idx="24">
                  <c:v>458582</c:v>
                </c:pt>
                <c:pt idx="25">
                  <c:v>466921</c:v>
                </c:pt>
                <c:pt idx="26">
                  <c:v>539822</c:v>
                </c:pt>
                <c:pt idx="27">
                  <c:v>511750</c:v>
                </c:pt>
                <c:pt idx="28">
                  <c:v>528776</c:v>
                </c:pt>
                <c:pt idx="29">
                  <c:v>526170</c:v>
                </c:pt>
                <c:pt idx="30">
                  <c:v>581264</c:v>
                </c:pt>
                <c:pt idx="31">
                  <c:v>560871</c:v>
                </c:pt>
                <c:pt idx="32">
                  <c:v>583435</c:v>
                </c:pt>
                <c:pt idx="33">
                  <c:v>569802</c:v>
                </c:pt>
                <c:pt idx="34">
                  <c:v>548512</c:v>
                </c:pt>
                <c:pt idx="35">
                  <c:v>563970</c:v>
                </c:pt>
                <c:pt idx="36">
                  <c:v>527525</c:v>
                </c:pt>
                <c:pt idx="37">
                  <c:v>535218</c:v>
                </c:pt>
                <c:pt idx="38">
                  <c:v>601882</c:v>
                </c:pt>
                <c:pt idx="39">
                  <c:v>577083</c:v>
                </c:pt>
                <c:pt idx="40">
                  <c:v>602338</c:v>
                </c:pt>
                <c:pt idx="41">
                  <c:v>601727</c:v>
                </c:pt>
                <c:pt idx="42">
                  <c:v>639899</c:v>
                </c:pt>
                <c:pt idx="43">
                  <c:v>628525</c:v>
                </c:pt>
                <c:pt idx="44">
                  <c:v>646899</c:v>
                </c:pt>
                <c:pt idx="45">
                  <c:v>647744</c:v>
                </c:pt>
                <c:pt idx="46">
                  <c:v>615912</c:v>
                </c:pt>
                <c:pt idx="47">
                  <c:v>723061</c:v>
                </c:pt>
                <c:pt idx="48">
                  <c:v>417478</c:v>
                </c:pt>
                <c:pt idx="49">
                  <c:v>500298</c:v>
                </c:pt>
                <c:pt idx="50">
                  <c:v>591698</c:v>
                </c:pt>
                <c:pt idx="51">
                  <c:v>560545</c:v>
                </c:pt>
                <c:pt idx="52">
                  <c:v>602732</c:v>
                </c:pt>
                <c:pt idx="53">
                  <c:v>606207</c:v>
                </c:pt>
                <c:pt idx="54">
                  <c:v>635550</c:v>
                </c:pt>
                <c:pt idx="55">
                  <c:v>610983</c:v>
                </c:pt>
                <c:pt idx="56">
                  <c:v>634528</c:v>
                </c:pt>
                <c:pt idx="57">
                  <c:v>641994</c:v>
                </c:pt>
                <c:pt idx="58">
                  <c:v>598906</c:v>
                </c:pt>
                <c:pt idx="59">
                  <c:v>600382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29968"/>
        <c:axId val="172443120"/>
      </c:lineChart>
      <c:dateAx>
        <c:axId val="172442000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442560"/>
        <c:crosses val="autoZero"/>
        <c:auto val="0"/>
        <c:lblOffset val="100"/>
        <c:baseTimeUnit val="days"/>
        <c:majorUnit val="2"/>
        <c:majorTimeUnit val="months"/>
      </c:dateAx>
      <c:valAx>
        <c:axId val="17244256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44200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million EUR</a:t>
                  </a:r>
                </a:p>
              </c:rich>
            </c:tx>
          </c:dispUnitsLbl>
        </c:dispUnits>
      </c:valAx>
      <c:valAx>
        <c:axId val="172443120"/>
        <c:scaling>
          <c:orientation val="minMax"/>
        </c:scaling>
        <c:delete val="0"/>
        <c:axPos val="r"/>
        <c:numFmt formatCode="#,##0.00" sourceLinked="0"/>
        <c:majorTickMark val="out"/>
        <c:minorTickMark val="none"/>
        <c:tickLblPos val="nextTo"/>
        <c:crossAx val="17252996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  <a:p>
                  <a:pPr>
                    <a:defRPr/>
                  </a:pPr>
                  <a:endParaRPr lang="en-US"/>
                </a:p>
              </c:rich>
            </c:tx>
          </c:dispUnitsLbl>
        </c:dispUnits>
      </c:valAx>
      <c:catAx>
        <c:axId val="17252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443120"/>
        <c:crosses val="autoZero"/>
        <c:auto val="1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16'!$D$5:$D$6</c:f>
              <c:strCache>
                <c:ptCount val="2"/>
                <c:pt idx="0">
                  <c:v>Total</c:v>
                </c:pt>
                <c:pt idx="1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16'!$B$7:$B$66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16'!$D$7:$D$66</c:f>
              <c:numCache>
                <c:formatCode>#,##0</c:formatCode>
                <c:ptCount val="60"/>
                <c:pt idx="0">
                  <c:v>128058859.66438718</c:v>
                </c:pt>
                <c:pt idx="1">
                  <c:v>106341550.12162326</c:v>
                </c:pt>
                <c:pt idx="2">
                  <c:v>118603747.98401017</c:v>
                </c:pt>
                <c:pt idx="3">
                  <c:v>123997640.33040847</c:v>
                </c:pt>
                <c:pt idx="4">
                  <c:v>123168529.44847549</c:v>
                </c:pt>
                <c:pt idx="5">
                  <c:v>123643775.58179022</c:v>
                </c:pt>
                <c:pt idx="6">
                  <c:v>127523385.46919854</c:v>
                </c:pt>
                <c:pt idx="7">
                  <c:v>128790585.24172997</c:v>
                </c:pt>
                <c:pt idx="8">
                  <c:v>138883025.17518878</c:v>
                </c:pt>
                <c:pt idx="9">
                  <c:v>154991650.59430251</c:v>
                </c:pt>
                <c:pt idx="10">
                  <c:v>149496313.67616785</c:v>
                </c:pt>
                <c:pt idx="11">
                  <c:v>157702528.76618394</c:v>
                </c:pt>
                <c:pt idx="12">
                  <c:v>160255126.59603599</c:v>
                </c:pt>
                <c:pt idx="13">
                  <c:v>135505587.92365989</c:v>
                </c:pt>
                <c:pt idx="14">
                  <c:v>103777217.52411492</c:v>
                </c:pt>
                <c:pt idx="15">
                  <c:v>85562786.069828138</c:v>
                </c:pt>
                <c:pt idx="16">
                  <c:v>95317580.862225771</c:v>
                </c:pt>
                <c:pt idx="17">
                  <c:v>112716475.49550016</c:v>
                </c:pt>
                <c:pt idx="18">
                  <c:v>111917287.22215059</c:v>
                </c:pt>
                <c:pt idx="19">
                  <c:v>112779243.84229432</c:v>
                </c:pt>
                <c:pt idx="20">
                  <c:v>116974870.99400459</c:v>
                </c:pt>
                <c:pt idx="21">
                  <c:v>127242756.99881274</c:v>
                </c:pt>
                <c:pt idx="22">
                  <c:v>127100959.26762758</c:v>
                </c:pt>
                <c:pt idx="23">
                  <c:v>128659239.33281571</c:v>
                </c:pt>
                <c:pt idx="24">
                  <c:v>121506232.26491472</c:v>
                </c:pt>
                <c:pt idx="25">
                  <c:v>126852928.79421328</c:v>
                </c:pt>
                <c:pt idx="26">
                  <c:v>143391771.58404672</c:v>
                </c:pt>
                <c:pt idx="27">
                  <c:v>144509374.47740394</c:v>
                </c:pt>
                <c:pt idx="28">
                  <c:v>163884142.27885062</c:v>
                </c:pt>
                <c:pt idx="29">
                  <c:v>147452483.37646824</c:v>
                </c:pt>
                <c:pt idx="30">
                  <c:v>158226435.59625721</c:v>
                </c:pt>
                <c:pt idx="31">
                  <c:v>163523998.80549473</c:v>
                </c:pt>
                <c:pt idx="32">
                  <c:v>172556754.52916583</c:v>
                </c:pt>
                <c:pt idx="33">
                  <c:v>191840299.02448735</c:v>
                </c:pt>
                <c:pt idx="34">
                  <c:v>202764626.1862101</c:v>
                </c:pt>
                <c:pt idx="35">
                  <c:v>196375949.5653328</c:v>
                </c:pt>
                <c:pt idx="36">
                  <c:v>192208378.58886632</c:v>
                </c:pt>
                <c:pt idx="37">
                  <c:v>178346411.06074211</c:v>
                </c:pt>
                <c:pt idx="38">
                  <c:v>196359716.45549184</c:v>
                </c:pt>
                <c:pt idx="39">
                  <c:v>209004928.52416515</c:v>
                </c:pt>
                <c:pt idx="40">
                  <c:v>229549623.88328516</c:v>
                </c:pt>
                <c:pt idx="41">
                  <c:v>227361930.45221707</c:v>
                </c:pt>
                <c:pt idx="42">
                  <c:v>225538803.91029349</c:v>
                </c:pt>
                <c:pt idx="43">
                  <c:v>231562884.48068276</c:v>
                </c:pt>
                <c:pt idx="44">
                  <c:v>242369775.10040128</c:v>
                </c:pt>
                <c:pt idx="45">
                  <c:v>255271142.44048616</c:v>
                </c:pt>
                <c:pt idx="46">
                  <c:v>274735391.09094405</c:v>
                </c:pt>
                <c:pt idx="47">
                  <c:v>248370970.82198983</c:v>
                </c:pt>
                <c:pt idx="48">
                  <c:v>261438209.48000017</c:v>
                </c:pt>
                <c:pt idx="49">
                  <c:v>241410068.18999979</c:v>
                </c:pt>
                <c:pt idx="50">
                  <c:v>266367791.14999995</c:v>
                </c:pt>
                <c:pt idx="51">
                  <c:v>271367369.80000007</c:v>
                </c:pt>
                <c:pt idx="52">
                  <c:v>285456967.73999995</c:v>
                </c:pt>
                <c:pt idx="53">
                  <c:v>289559881.25999987</c:v>
                </c:pt>
                <c:pt idx="54">
                  <c:v>287728781.15999997</c:v>
                </c:pt>
                <c:pt idx="55">
                  <c:v>299524461.73000002</c:v>
                </c:pt>
                <c:pt idx="56">
                  <c:v>303747498.6699999</c:v>
                </c:pt>
                <c:pt idx="57">
                  <c:v>336950808.5399999</c:v>
                </c:pt>
                <c:pt idx="58">
                  <c:v>352682819.36000007</c:v>
                </c:pt>
                <c:pt idx="59">
                  <c:v>340783576.20000005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3328"/>
        <c:axId val="172533888"/>
      </c:lineChart>
      <c:lineChart>
        <c:grouping val="standard"/>
        <c:varyColors val="0"/>
        <c:ser>
          <c:idx val="0"/>
          <c:order val="0"/>
          <c:tx>
            <c:strRef>
              <c:f>'Figure 16'!$C$5:$C$6</c:f>
              <c:strCache>
                <c:ptCount val="2"/>
                <c:pt idx="0">
                  <c:v>Total</c:v>
                </c:pt>
                <c:pt idx="1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16'!$B$7:$B$66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16'!$C$7:$C$66</c:f>
              <c:numCache>
                <c:formatCode>#,##0</c:formatCode>
                <c:ptCount val="60"/>
                <c:pt idx="0">
                  <c:v>2913979</c:v>
                </c:pt>
                <c:pt idx="1">
                  <c:v>2560577</c:v>
                </c:pt>
                <c:pt idx="2">
                  <c:v>2810234</c:v>
                </c:pt>
                <c:pt idx="3">
                  <c:v>2888192</c:v>
                </c:pt>
                <c:pt idx="4">
                  <c:v>2939289</c:v>
                </c:pt>
                <c:pt idx="5">
                  <c:v>2863556</c:v>
                </c:pt>
                <c:pt idx="6">
                  <c:v>2885572</c:v>
                </c:pt>
                <c:pt idx="7">
                  <c:v>2940650</c:v>
                </c:pt>
                <c:pt idx="8">
                  <c:v>3131352</c:v>
                </c:pt>
                <c:pt idx="9">
                  <c:v>3533789</c:v>
                </c:pt>
                <c:pt idx="10">
                  <c:v>3425425</c:v>
                </c:pt>
                <c:pt idx="11">
                  <c:v>3519880</c:v>
                </c:pt>
                <c:pt idx="12">
                  <c:v>3567127</c:v>
                </c:pt>
                <c:pt idx="13">
                  <c:v>2979937</c:v>
                </c:pt>
                <c:pt idx="14">
                  <c:v>2409054</c:v>
                </c:pt>
                <c:pt idx="15">
                  <c:v>2042797</c:v>
                </c:pt>
                <c:pt idx="16">
                  <c:v>2283637</c:v>
                </c:pt>
                <c:pt idx="17">
                  <c:v>2743433</c:v>
                </c:pt>
                <c:pt idx="18">
                  <c:v>2660080</c:v>
                </c:pt>
                <c:pt idx="19">
                  <c:v>2742016</c:v>
                </c:pt>
                <c:pt idx="20">
                  <c:v>2859539</c:v>
                </c:pt>
                <c:pt idx="21">
                  <c:v>3165606</c:v>
                </c:pt>
                <c:pt idx="22">
                  <c:v>3107970</c:v>
                </c:pt>
                <c:pt idx="23">
                  <c:v>3062276</c:v>
                </c:pt>
                <c:pt idx="24">
                  <c:v>2885972</c:v>
                </c:pt>
                <c:pt idx="25">
                  <c:v>2990430</c:v>
                </c:pt>
                <c:pt idx="26">
                  <c:v>3204094</c:v>
                </c:pt>
                <c:pt idx="27">
                  <c:v>2913102</c:v>
                </c:pt>
                <c:pt idx="28">
                  <c:v>3318529</c:v>
                </c:pt>
                <c:pt idx="29">
                  <c:v>3312698</c:v>
                </c:pt>
                <c:pt idx="30">
                  <c:v>3449066</c:v>
                </c:pt>
                <c:pt idx="31">
                  <c:v>3558754</c:v>
                </c:pt>
                <c:pt idx="32">
                  <c:v>3677053</c:v>
                </c:pt>
                <c:pt idx="33">
                  <c:v>4082689</c:v>
                </c:pt>
                <c:pt idx="34">
                  <c:v>4236885</c:v>
                </c:pt>
                <c:pt idx="35">
                  <c:v>4216553</c:v>
                </c:pt>
                <c:pt idx="36">
                  <c:v>4202900</c:v>
                </c:pt>
                <c:pt idx="37">
                  <c:v>4030631</c:v>
                </c:pt>
                <c:pt idx="38">
                  <c:v>4416299</c:v>
                </c:pt>
                <c:pt idx="39">
                  <c:v>4431117</c:v>
                </c:pt>
                <c:pt idx="40">
                  <c:v>4892313</c:v>
                </c:pt>
                <c:pt idx="41">
                  <c:v>4796873</c:v>
                </c:pt>
                <c:pt idx="42">
                  <c:v>4680273</c:v>
                </c:pt>
                <c:pt idx="43">
                  <c:v>4811397</c:v>
                </c:pt>
                <c:pt idx="44">
                  <c:v>4942286</c:v>
                </c:pt>
                <c:pt idx="45">
                  <c:v>5261329</c:v>
                </c:pt>
                <c:pt idx="46">
                  <c:v>5387697</c:v>
                </c:pt>
                <c:pt idx="47">
                  <c:v>5045587</c:v>
                </c:pt>
                <c:pt idx="48">
                  <c:v>5412035</c:v>
                </c:pt>
                <c:pt idx="49">
                  <c:v>5023669</c:v>
                </c:pt>
                <c:pt idx="50">
                  <c:v>5591863</c:v>
                </c:pt>
                <c:pt idx="51">
                  <c:v>5563599</c:v>
                </c:pt>
                <c:pt idx="52">
                  <c:v>5912108</c:v>
                </c:pt>
                <c:pt idx="53">
                  <c:v>5904950</c:v>
                </c:pt>
                <c:pt idx="54">
                  <c:v>5776084</c:v>
                </c:pt>
                <c:pt idx="55">
                  <c:v>5983528</c:v>
                </c:pt>
                <c:pt idx="56">
                  <c:v>6094661</c:v>
                </c:pt>
                <c:pt idx="57">
                  <c:v>6766350</c:v>
                </c:pt>
                <c:pt idx="58">
                  <c:v>6828443</c:v>
                </c:pt>
                <c:pt idx="59">
                  <c:v>6832748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5008"/>
        <c:axId val="172534448"/>
      </c:lineChart>
      <c:catAx>
        <c:axId val="17253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888"/>
        <c:crosses val="autoZero"/>
        <c:auto val="1"/>
        <c:lblAlgn val="ctr"/>
        <c:lblOffset val="100"/>
        <c:noMultiLvlLbl val="1"/>
      </c:catAx>
      <c:valAx>
        <c:axId val="17253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3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5344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500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535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53444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469696969697"/>
          <c:y val="5.537410547639092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17'!$C$5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17'!$B$6:$B$14</c:f>
              <c:strCache>
                <c:ptCount val="9"/>
                <c:pt idx="0">
                  <c:v>Ireland</c:v>
                </c:pt>
                <c:pt idx="1">
                  <c:v>Germany</c:v>
                </c:pt>
                <c:pt idx="2">
                  <c:v>BIH</c:v>
                </c:pt>
                <c:pt idx="3">
                  <c:v>Netherlands</c:v>
                </c:pt>
                <c:pt idx="4">
                  <c:v>Italy</c:v>
                </c:pt>
                <c:pt idx="5">
                  <c:v>Slovenia</c:v>
                </c:pt>
                <c:pt idx="6">
                  <c:v>Luxembourg</c:v>
                </c:pt>
                <c:pt idx="7">
                  <c:v>Belgium</c:v>
                </c:pt>
                <c:pt idx="8">
                  <c:v>Spain</c:v>
                </c:pt>
              </c:strCache>
            </c:strRef>
          </c:cat>
          <c:val>
            <c:numRef>
              <c:f>'Figure 17'!$C$6:$C$14</c:f>
              <c:numCache>
                <c:formatCode>#,##0</c:formatCode>
                <c:ptCount val="9"/>
                <c:pt idx="0">
                  <c:v>11121772</c:v>
                </c:pt>
                <c:pt idx="1">
                  <c:v>7638600</c:v>
                </c:pt>
                <c:pt idx="2">
                  <c:v>5959610</c:v>
                </c:pt>
                <c:pt idx="3">
                  <c:v>7152296</c:v>
                </c:pt>
                <c:pt idx="4">
                  <c:v>3125775</c:v>
                </c:pt>
                <c:pt idx="5">
                  <c:v>3465114</c:v>
                </c:pt>
                <c:pt idx="6">
                  <c:v>4332870</c:v>
                </c:pt>
                <c:pt idx="7">
                  <c:v>1368679</c:v>
                </c:pt>
                <c:pt idx="8">
                  <c:v>2225755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23568"/>
        <c:axId val="172324128"/>
      </c:barChart>
      <c:lineChart>
        <c:grouping val="standard"/>
        <c:varyColors val="0"/>
        <c:ser>
          <c:idx val="1"/>
          <c:order val="1"/>
          <c:tx>
            <c:strRef>
              <c:f>'Figure 17'!$D$5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17'!$B$6:$B$14</c:f>
              <c:strCache>
                <c:ptCount val="9"/>
                <c:pt idx="0">
                  <c:v>Ireland</c:v>
                </c:pt>
                <c:pt idx="1">
                  <c:v>Germany</c:v>
                </c:pt>
                <c:pt idx="2">
                  <c:v>BIH</c:v>
                </c:pt>
                <c:pt idx="3">
                  <c:v>Netherlands</c:v>
                </c:pt>
                <c:pt idx="4">
                  <c:v>Italy</c:v>
                </c:pt>
                <c:pt idx="5">
                  <c:v>Slovenia</c:v>
                </c:pt>
                <c:pt idx="6">
                  <c:v>Luxembourg</c:v>
                </c:pt>
                <c:pt idx="7">
                  <c:v>Belgium</c:v>
                </c:pt>
                <c:pt idx="8">
                  <c:v>Spain</c:v>
                </c:pt>
              </c:strCache>
            </c:strRef>
          </c:cat>
          <c:val>
            <c:numRef>
              <c:f>'Figure 17'!$D$6:$D$14</c:f>
              <c:numCache>
                <c:formatCode>#,##0</c:formatCode>
                <c:ptCount val="9"/>
                <c:pt idx="0">
                  <c:v>617594435.70999992</c:v>
                </c:pt>
                <c:pt idx="1">
                  <c:v>437663716.02000016</c:v>
                </c:pt>
                <c:pt idx="2">
                  <c:v>270550522.14999998</c:v>
                </c:pt>
                <c:pt idx="3">
                  <c:v>250678805.73000005</c:v>
                </c:pt>
                <c:pt idx="4">
                  <c:v>212505808.09</c:v>
                </c:pt>
                <c:pt idx="5">
                  <c:v>164534718.68999997</c:v>
                </c:pt>
                <c:pt idx="6">
                  <c:v>153631386.64000005</c:v>
                </c:pt>
                <c:pt idx="7">
                  <c:v>135012191.78999996</c:v>
                </c:pt>
                <c:pt idx="8">
                  <c:v>131126607.51000001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5248"/>
        <c:axId val="172324688"/>
      </c:lineChart>
      <c:catAx>
        <c:axId val="17232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324128"/>
        <c:crosses val="autoZero"/>
        <c:auto val="1"/>
        <c:lblAlgn val="ctr"/>
        <c:lblOffset val="100"/>
        <c:noMultiLvlLbl val="0"/>
      </c:catAx>
      <c:valAx>
        <c:axId val="172324128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7232356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4.6413384474088687E-2"/>
                <c:y val="4.5689078622963779E-2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  <c:valAx>
        <c:axId val="17232468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32524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million EUR</a:t>
                  </a:r>
                </a:p>
              </c:rich>
            </c:tx>
          </c:dispUnitsLbl>
        </c:dispUnits>
      </c:valAx>
      <c:catAx>
        <c:axId val="17232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246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4976539520501821E-2"/>
          <c:y val="0.91161504372296853"/>
          <c:w val="0.72553579997459472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18'!$D$5</c:f>
              <c:strCache>
                <c:ptCount val="1"/>
                <c:pt idx="0">
                  <c:v>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18'!$B$6:$B$65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18'!$D$6:$D$65</c:f>
              <c:numCache>
                <c:formatCode>#,##0</c:formatCode>
                <c:ptCount val="60"/>
                <c:pt idx="0">
                  <c:v>1603667980.6224699</c:v>
                </c:pt>
                <c:pt idx="1">
                  <c:v>1594863809.5427699</c:v>
                </c:pt>
                <c:pt idx="2">
                  <c:v>1834178556.1085672</c:v>
                </c:pt>
                <c:pt idx="3">
                  <c:v>1962926431.4818501</c:v>
                </c:pt>
                <c:pt idx="4">
                  <c:v>2102637430.0882607</c:v>
                </c:pt>
                <c:pt idx="5">
                  <c:v>2420645542.5044794</c:v>
                </c:pt>
                <c:pt idx="6">
                  <c:v>2818688966.3547678</c:v>
                </c:pt>
                <c:pt idx="7">
                  <c:v>2978079366.9122038</c:v>
                </c:pt>
                <c:pt idx="8">
                  <c:v>2393574622.8681397</c:v>
                </c:pt>
                <c:pt idx="9">
                  <c:v>2111151832.6365385</c:v>
                </c:pt>
                <c:pt idx="10">
                  <c:v>1916906924.9452517</c:v>
                </c:pt>
                <c:pt idx="11">
                  <c:v>2143951357.3561616</c:v>
                </c:pt>
                <c:pt idx="12">
                  <c:v>1790411324.9717963</c:v>
                </c:pt>
                <c:pt idx="13">
                  <c:v>1804119650.9390137</c:v>
                </c:pt>
                <c:pt idx="14">
                  <c:v>1739519915.7210166</c:v>
                </c:pt>
                <c:pt idx="15">
                  <c:v>1402869105.1828256</c:v>
                </c:pt>
                <c:pt idx="16">
                  <c:v>1822486835.7555244</c:v>
                </c:pt>
                <c:pt idx="17">
                  <c:v>2146188087.4643307</c:v>
                </c:pt>
                <c:pt idx="18">
                  <c:v>2580312691.4858317</c:v>
                </c:pt>
                <c:pt idx="19">
                  <c:v>2567891006.4370561</c:v>
                </c:pt>
                <c:pt idx="20">
                  <c:v>2116846218.1962969</c:v>
                </c:pt>
                <c:pt idx="21">
                  <c:v>2032589507.9965491</c:v>
                </c:pt>
                <c:pt idx="22">
                  <c:v>1891913880.0185812</c:v>
                </c:pt>
                <c:pt idx="23">
                  <c:v>1982267894.4853673</c:v>
                </c:pt>
                <c:pt idx="24">
                  <c:v>1713561737.7397304</c:v>
                </c:pt>
                <c:pt idx="25">
                  <c:v>1752486914.3274271</c:v>
                </c:pt>
                <c:pt idx="26">
                  <c:v>2038261058.3316741</c:v>
                </c:pt>
                <c:pt idx="27">
                  <c:v>1964511533.0811598</c:v>
                </c:pt>
                <c:pt idx="28">
                  <c:v>2226009186.6746297</c:v>
                </c:pt>
                <c:pt idx="29">
                  <c:v>2476285075.9838076</c:v>
                </c:pt>
                <c:pt idx="30">
                  <c:v>3170584297.166368</c:v>
                </c:pt>
                <c:pt idx="31">
                  <c:v>3405766786.9135308</c:v>
                </c:pt>
                <c:pt idx="32">
                  <c:v>2711566394.1867409</c:v>
                </c:pt>
                <c:pt idx="33">
                  <c:v>2344345444.0241556</c:v>
                </c:pt>
                <c:pt idx="34">
                  <c:v>2140530457.2300749</c:v>
                </c:pt>
                <c:pt idx="35">
                  <c:v>2394298610.6576414</c:v>
                </c:pt>
                <c:pt idx="36">
                  <c:v>1942530509.788307</c:v>
                </c:pt>
                <c:pt idx="37">
                  <c:v>1989504131.6610258</c:v>
                </c:pt>
                <c:pt idx="38">
                  <c:v>2303131015.9930983</c:v>
                </c:pt>
                <c:pt idx="39">
                  <c:v>2417688030.1280775</c:v>
                </c:pt>
                <c:pt idx="40">
                  <c:v>2747725162.5190787</c:v>
                </c:pt>
                <c:pt idx="41">
                  <c:v>3160067543.4335389</c:v>
                </c:pt>
                <c:pt idx="42">
                  <c:v>3870863238.4365249</c:v>
                </c:pt>
                <c:pt idx="43">
                  <c:v>3923282755.8563938</c:v>
                </c:pt>
                <c:pt idx="44">
                  <c:v>3104956563.1428761</c:v>
                </c:pt>
                <c:pt idx="45">
                  <c:v>2737895376.2028003</c:v>
                </c:pt>
                <c:pt idx="46">
                  <c:v>2481566496.9141946</c:v>
                </c:pt>
                <c:pt idx="47">
                  <c:v>2658662798.9913063</c:v>
                </c:pt>
                <c:pt idx="48">
                  <c:v>2087165321</c:v>
                </c:pt>
                <c:pt idx="49">
                  <c:v>2213517977</c:v>
                </c:pt>
                <c:pt idx="50">
                  <c:v>2608927746</c:v>
                </c:pt>
                <c:pt idx="51">
                  <c:v>2762766897</c:v>
                </c:pt>
                <c:pt idx="52">
                  <c:v>3108408569</c:v>
                </c:pt>
                <c:pt idx="53">
                  <c:v>3497261365</c:v>
                </c:pt>
                <c:pt idx="54">
                  <c:v>4152921143</c:v>
                </c:pt>
                <c:pt idx="55">
                  <c:v>4204363639</c:v>
                </c:pt>
                <c:pt idx="56">
                  <c:v>3505396261</c:v>
                </c:pt>
                <c:pt idx="57">
                  <c:v>3143338976</c:v>
                </c:pt>
                <c:pt idx="58">
                  <c:v>2862228967</c:v>
                </c:pt>
                <c:pt idx="59">
                  <c:v>3179113550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8608"/>
        <c:axId val="172329168"/>
      </c:lineChart>
      <c:lineChart>
        <c:grouping val="standard"/>
        <c:varyColors val="0"/>
        <c:ser>
          <c:idx val="0"/>
          <c:order val="0"/>
          <c:tx>
            <c:strRef>
              <c:f>'Figure 18'!$C$5</c:f>
              <c:strCache>
                <c:ptCount val="1"/>
                <c:pt idx="0">
                  <c:v>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18'!$B$6:$B$65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1/2022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18'!$C$6:$C$65</c:f>
              <c:numCache>
                <c:formatCode>#,##0</c:formatCode>
                <c:ptCount val="60"/>
                <c:pt idx="0">
                  <c:v>33785696</c:v>
                </c:pt>
                <c:pt idx="1">
                  <c:v>33449244</c:v>
                </c:pt>
                <c:pt idx="2">
                  <c:v>38656717</c:v>
                </c:pt>
                <c:pt idx="3">
                  <c:v>39467149</c:v>
                </c:pt>
                <c:pt idx="4">
                  <c:v>42098954</c:v>
                </c:pt>
                <c:pt idx="5">
                  <c:v>46602477</c:v>
                </c:pt>
                <c:pt idx="6">
                  <c:v>53139755</c:v>
                </c:pt>
                <c:pt idx="7">
                  <c:v>54015900</c:v>
                </c:pt>
                <c:pt idx="8">
                  <c:v>46308018</c:v>
                </c:pt>
                <c:pt idx="9">
                  <c:v>43145684</c:v>
                </c:pt>
                <c:pt idx="10">
                  <c:v>39476400</c:v>
                </c:pt>
                <c:pt idx="11">
                  <c:v>43088997</c:v>
                </c:pt>
                <c:pt idx="12">
                  <c:v>38127888</c:v>
                </c:pt>
                <c:pt idx="13">
                  <c:v>38661529</c:v>
                </c:pt>
                <c:pt idx="14">
                  <c:v>35231703</c:v>
                </c:pt>
                <c:pt idx="15">
                  <c:v>27786688</c:v>
                </c:pt>
                <c:pt idx="16">
                  <c:v>38169357</c:v>
                </c:pt>
                <c:pt idx="17">
                  <c:v>44244516</c:v>
                </c:pt>
                <c:pt idx="18">
                  <c:v>51010548</c:v>
                </c:pt>
                <c:pt idx="19">
                  <c:v>50318396</c:v>
                </c:pt>
                <c:pt idx="20">
                  <c:v>44541737</c:v>
                </c:pt>
                <c:pt idx="21">
                  <c:v>43167918</c:v>
                </c:pt>
                <c:pt idx="22">
                  <c:v>39910135</c:v>
                </c:pt>
                <c:pt idx="23">
                  <c:v>41898489</c:v>
                </c:pt>
                <c:pt idx="24">
                  <c:v>38456964</c:v>
                </c:pt>
                <c:pt idx="25">
                  <c:v>39228982</c:v>
                </c:pt>
                <c:pt idx="26">
                  <c:v>44419494</c:v>
                </c:pt>
                <c:pt idx="27">
                  <c:v>42614531</c:v>
                </c:pt>
                <c:pt idx="28">
                  <c:v>47793042</c:v>
                </c:pt>
                <c:pt idx="29">
                  <c:v>51741812</c:v>
                </c:pt>
                <c:pt idx="30">
                  <c:v>61603394</c:v>
                </c:pt>
                <c:pt idx="31">
                  <c:v>63987555</c:v>
                </c:pt>
                <c:pt idx="32">
                  <c:v>55010457</c:v>
                </c:pt>
                <c:pt idx="33">
                  <c:v>50365393</c:v>
                </c:pt>
                <c:pt idx="34">
                  <c:v>45852339</c:v>
                </c:pt>
                <c:pt idx="35">
                  <c:v>50941777</c:v>
                </c:pt>
                <c:pt idx="36">
                  <c:v>43472109</c:v>
                </c:pt>
                <c:pt idx="37">
                  <c:v>43503695</c:v>
                </c:pt>
                <c:pt idx="38">
                  <c:v>49954754</c:v>
                </c:pt>
                <c:pt idx="39">
                  <c:v>51407763</c:v>
                </c:pt>
                <c:pt idx="40">
                  <c:v>58596063</c:v>
                </c:pt>
                <c:pt idx="41">
                  <c:v>64461455</c:v>
                </c:pt>
                <c:pt idx="42">
                  <c:v>76026807</c:v>
                </c:pt>
                <c:pt idx="43">
                  <c:v>76570323</c:v>
                </c:pt>
                <c:pt idx="44">
                  <c:v>65369496</c:v>
                </c:pt>
                <c:pt idx="45">
                  <c:v>60780115</c:v>
                </c:pt>
                <c:pt idx="46">
                  <c:v>54488066</c:v>
                </c:pt>
                <c:pt idx="47">
                  <c:v>57688601</c:v>
                </c:pt>
                <c:pt idx="48">
                  <c:v>50850912</c:v>
                </c:pt>
                <c:pt idx="49">
                  <c:v>52018480</c:v>
                </c:pt>
                <c:pt idx="50">
                  <c:v>60276694</c:v>
                </c:pt>
                <c:pt idx="51">
                  <c:v>60543193</c:v>
                </c:pt>
                <c:pt idx="52">
                  <c:v>67084497</c:v>
                </c:pt>
                <c:pt idx="53">
                  <c:v>72327953</c:v>
                </c:pt>
                <c:pt idx="54">
                  <c:v>82621984</c:v>
                </c:pt>
                <c:pt idx="55">
                  <c:v>81641639</c:v>
                </c:pt>
                <c:pt idx="56">
                  <c:v>71913114</c:v>
                </c:pt>
                <c:pt idx="57">
                  <c:v>66327541</c:v>
                </c:pt>
                <c:pt idx="58">
                  <c:v>59350058</c:v>
                </c:pt>
                <c:pt idx="59">
                  <c:v>64652105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0288"/>
        <c:axId val="172329728"/>
      </c:lineChart>
      <c:dateAx>
        <c:axId val="1723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9168"/>
        <c:crosses val="autoZero"/>
        <c:auto val="0"/>
        <c:lblOffset val="100"/>
        <c:baseTimeUnit val="months"/>
        <c:majorUnit val="2"/>
        <c:majorTimeUnit val="months"/>
      </c:dateAx>
      <c:valAx>
        <c:axId val="17232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860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milion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297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028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33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2972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19'!$D$5</c:f>
              <c:strCache>
                <c:ptCount val="1"/>
                <c:pt idx="0">
                  <c:v>Croatian issuers,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19'!$B$6:$B$65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19'!$D$6:$D$65</c:f>
              <c:numCache>
                <c:formatCode>#,##0</c:formatCode>
                <c:ptCount val="60"/>
                <c:pt idx="0">
                  <c:v>1517149360.4087861</c:v>
                </c:pt>
                <c:pt idx="1">
                  <c:v>1514993559.8911672</c:v>
                </c:pt>
                <c:pt idx="2">
                  <c:v>1727307606.4768729</c:v>
                </c:pt>
                <c:pt idx="3">
                  <c:v>1750781129.6038222</c:v>
                </c:pt>
                <c:pt idx="4">
                  <c:v>1802424168.8234122</c:v>
                </c:pt>
                <c:pt idx="5">
                  <c:v>1826446755.723671</c:v>
                </c:pt>
                <c:pt idx="6">
                  <c:v>1869834682.3279579</c:v>
                </c:pt>
                <c:pt idx="7">
                  <c:v>1868552512.8409317</c:v>
                </c:pt>
                <c:pt idx="8">
                  <c:v>1867732102.0638397</c:v>
                </c:pt>
                <c:pt idx="9">
                  <c:v>1890930949.4989712</c:v>
                </c:pt>
                <c:pt idx="10">
                  <c:v>1822552073.1302674</c:v>
                </c:pt>
                <c:pt idx="11">
                  <c:v>2034045438.5825202</c:v>
                </c:pt>
                <c:pt idx="12">
                  <c:v>1697255135.1781802</c:v>
                </c:pt>
                <c:pt idx="13">
                  <c:v>1719124809.0782399</c:v>
                </c:pt>
                <c:pt idx="14">
                  <c:v>1683443138.0980821</c:v>
                </c:pt>
                <c:pt idx="15">
                  <c:v>1367762628.4424977</c:v>
                </c:pt>
                <c:pt idx="16">
                  <c:v>1763517607.6713781</c:v>
                </c:pt>
                <c:pt idx="17">
                  <c:v>1943747361.6032915</c:v>
                </c:pt>
                <c:pt idx="18">
                  <c:v>2026408845.9751806</c:v>
                </c:pt>
                <c:pt idx="19">
                  <c:v>1906217713.3187337</c:v>
                </c:pt>
                <c:pt idx="20">
                  <c:v>1923771915.0574026</c:v>
                </c:pt>
                <c:pt idx="21">
                  <c:v>1939619045.5902846</c:v>
                </c:pt>
                <c:pt idx="22">
                  <c:v>1828523421.0631096</c:v>
                </c:pt>
                <c:pt idx="23">
                  <c:v>1921217538.9209635</c:v>
                </c:pt>
                <c:pt idx="24">
                  <c:v>1660234516.4244475</c:v>
                </c:pt>
                <c:pt idx="25">
                  <c:v>1698662391.5322847</c:v>
                </c:pt>
                <c:pt idx="26">
                  <c:v>1964475441.6351449</c:v>
                </c:pt>
                <c:pt idx="27">
                  <c:v>1867450694.6711791</c:v>
                </c:pt>
                <c:pt idx="28">
                  <c:v>2068495146.7250645</c:v>
                </c:pt>
                <c:pt idx="29">
                  <c:v>2118246208.1093636</c:v>
                </c:pt>
                <c:pt idx="30">
                  <c:v>2223954126.4848361</c:v>
                </c:pt>
                <c:pt idx="31">
                  <c:v>2136055732.6962638</c:v>
                </c:pt>
                <c:pt idx="32">
                  <c:v>2105626721.3484635</c:v>
                </c:pt>
                <c:pt idx="33">
                  <c:v>2125853432.4772711</c:v>
                </c:pt>
                <c:pt idx="34">
                  <c:v>2044557350.4545755</c:v>
                </c:pt>
                <c:pt idx="35">
                  <c:v>2283878581.3259006</c:v>
                </c:pt>
                <c:pt idx="36">
                  <c:v>1848965047.8465724</c:v>
                </c:pt>
                <c:pt idx="37">
                  <c:v>1898185574.0925076</c:v>
                </c:pt>
                <c:pt idx="38">
                  <c:v>2184755446.8113346</c:v>
                </c:pt>
                <c:pt idx="39">
                  <c:v>2182099276.6606941</c:v>
                </c:pt>
                <c:pt idx="40">
                  <c:v>2386393101.0684185</c:v>
                </c:pt>
                <c:pt idx="41">
                  <c:v>2406142229.7431812</c:v>
                </c:pt>
                <c:pt idx="42">
                  <c:v>2511085445.7495518</c:v>
                </c:pt>
                <c:pt idx="43">
                  <c:v>2418394213.8164444</c:v>
                </c:pt>
                <c:pt idx="44">
                  <c:v>2394603790.8288536</c:v>
                </c:pt>
                <c:pt idx="45">
                  <c:v>2449376079.6336851</c:v>
                </c:pt>
                <c:pt idx="46">
                  <c:v>2346182095.6931448</c:v>
                </c:pt>
                <c:pt idx="47">
                  <c:v>2518532862.8309774</c:v>
                </c:pt>
                <c:pt idx="48">
                  <c:v>1959388766</c:v>
                </c:pt>
                <c:pt idx="49">
                  <c:v>2094471856</c:v>
                </c:pt>
                <c:pt idx="50">
                  <c:v>2453453776</c:v>
                </c:pt>
                <c:pt idx="51">
                  <c:v>2476249148</c:v>
                </c:pt>
                <c:pt idx="52">
                  <c:v>2666447126</c:v>
                </c:pt>
                <c:pt idx="53">
                  <c:v>2706651678</c:v>
                </c:pt>
                <c:pt idx="54">
                  <c:v>2800630198</c:v>
                </c:pt>
                <c:pt idx="55">
                  <c:v>2752603212</c:v>
                </c:pt>
                <c:pt idx="56">
                  <c:v>2759297120</c:v>
                </c:pt>
                <c:pt idx="57">
                  <c:v>2819453095</c:v>
                </c:pt>
                <c:pt idx="58">
                  <c:v>2707758172</c:v>
                </c:pt>
                <c:pt idx="59">
                  <c:v>3000839465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A55-84DF-D27B82BF6755}"/>
            </c:ext>
          </c:extLst>
        </c:ser>
        <c:ser>
          <c:idx val="3"/>
          <c:order val="3"/>
          <c:tx>
            <c:strRef>
              <c:f>'Figure 19'!$F$5</c:f>
              <c:strCache>
                <c:ptCount val="1"/>
                <c:pt idx="0">
                  <c:v>Foreign issuers, value of transactions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19'!$B$6:$B$65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19'!$F$6:$F$65</c:f>
              <c:numCache>
                <c:formatCode>#,##0</c:formatCode>
                <c:ptCount val="60"/>
                <c:pt idx="0">
                  <c:v>86518620.21368371</c:v>
                </c:pt>
                <c:pt idx="1">
                  <c:v>79870249.651602626</c:v>
                </c:pt>
                <c:pt idx="2">
                  <c:v>106870949.6316942</c:v>
                </c:pt>
                <c:pt idx="3">
                  <c:v>212145301.87802774</c:v>
                </c:pt>
                <c:pt idx="4">
                  <c:v>300213261.26484835</c:v>
                </c:pt>
                <c:pt idx="5">
                  <c:v>594198786.78080821</c:v>
                </c:pt>
                <c:pt idx="6">
                  <c:v>948854284.02680993</c:v>
                </c:pt>
                <c:pt idx="7">
                  <c:v>1109526854.0712721</c:v>
                </c:pt>
                <c:pt idx="8">
                  <c:v>525842520.80430019</c:v>
                </c:pt>
                <c:pt idx="9">
                  <c:v>220220883.13756719</c:v>
                </c:pt>
                <c:pt idx="10">
                  <c:v>94354851.814984396</c:v>
                </c:pt>
                <c:pt idx="11">
                  <c:v>109905918.77364124</c:v>
                </c:pt>
                <c:pt idx="12">
                  <c:v>93156189.793616027</c:v>
                </c:pt>
                <c:pt idx="13">
                  <c:v>84994841.860773772</c:v>
                </c:pt>
                <c:pt idx="14">
                  <c:v>56076777.622934498</c:v>
                </c:pt>
                <c:pt idx="15">
                  <c:v>35106476.74032782</c:v>
                </c:pt>
                <c:pt idx="16">
                  <c:v>58969228.084146254</c:v>
                </c:pt>
                <c:pt idx="17">
                  <c:v>202440725.86103922</c:v>
                </c:pt>
                <c:pt idx="18">
                  <c:v>553903845.51065099</c:v>
                </c:pt>
                <c:pt idx="19">
                  <c:v>661673293.11832237</c:v>
                </c:pt>
                <c:pt idx="20">
                  <c:v>193074303.13889441</c:v>
                </c:pt>
                <c:pt idx="21">
                  <c:v>92970462.406264514</c:v>
                </c:pt>
                <c:pt idx="22">
                  <c:v>63390458.955471493</c:v>
                </c:pt>
                <c:pt idx="23">
                  <c:v>61050355.564403743</c:v>
                </c:pt>
                <c:pt idx="24">
                  <c:v>53327221.31528303</c:v>
                </c:pt>
                <c:pt idx="25">
                  <c:v>53824522.795142345</c:v>
                </c:pt>
                <c:pt idx="26">
                  <c:v>73785616.696529299</c:v>
                </c:pt>
                <c:pt idx="27">
                  <c:v>97060838.409980744</c:v>
                </c:pt>
                <c:pt idx="28">
                  <c:v>157514039.94956532</c:v>
                </c:pt>
                <c:pt idx="29">
                  <c:v>358038867.87444419</c:v>
                </c:pt>
                <c:pt idx="30">
                  <c:v>946630170.68153155</c:v>
                </c:pt>
                <c:pt idx="31">
                  <c:v>1269711054.2172673</c:v>
                </c:pt>
                <c:pt idx="32">
                  <c:v>605939672.83827722</c:v>
                </c:pt>
                <c:pt idx="33">
                  <c:v>218492011.54688433</c:v>
                </c:pt>
                <c:pt idx="34">
                  <c:v>95973106.775499359</c:v>
                </c:pt>
                <c:pt idx="35">
                  <c:v>110420029.33174065</c:v>
                </c:pt>
                <c:pt idx="36">
                  <c:v>94547666.06941402</c:v>
                </c:pt>
                <c:pt idx="37">
                  <c:v>92325683.721547544</c:v>
                </c:pt>
                <c:pt idx="38">
                  <c:v>119484961.04585573</c:v>
                </c:pt>
                <c:pt idx="39">
                  <c:v>236664754.26372021</c:v>
                </c:pt>
                <c:pt idx="40">
                  <c:v>362517779.28196961</c:v>
                </c:pt>
                <c:pt idx="41">
                  <c:v>755103303.73614705</c:v>
                </c:pt>
                <c:pt idx="42">
                  <c:v>1360976280.9741852</c:v>
                </c:pt>
                <c:pt idx="43">
                  <c:v>1506105781.4055345</c:v>
                </c:pt>
                <c:pt idx="44">
                  <c:v>711630155.28568578</c:v>
                </c:pt>
                <c:pt idx="45">
                  <c:v>289787484.50461209</c:v>
                </c:pt>
                <c:pt idx="46">
                  <c:v>136583597.58444488</c:v>
                </c:pt>
                <c:pt idx="47">
                  <c:v>141369838.74178776</c:v>
                </c:pt>
                <c:pt idx="48" formatCode="#,##0.00">
                  <c:v>127776555</c:v>
                </c:pt>
                <c:pt idx="49" formatCode="#,##0.00">
                  <c:v>119046121</c:v>
                </c:pt>
                <c:pt idx="50" formatCode="#,##0.00">
                  <c:v>155473970</c:v>
                </c:pt>
                <c:pt idx="51" formatCode="#,##0.00">
                  <c:v>286517749</c:v>
                </c:pt>
                <c:pt idx="52" formatCode="#,##0.00">
                  <c:v>441961443</c:v>
                </c:pt>
                <c:pt idx="53" formatCode="#,##0.00">
                  <c:v>790609687</c:v>
                </c:pt>
                <c:pt idx="54" formatCode="#,##0.00">
                  <c:v>1352290945</c:v>
                </c:pt>
                <c:pt idx="55" formatCode="#,##0.00">
                  <c:v>1451760427</c:v>
                </c:pt>
                <c:pt idx="56" formatCode="#,##0.00">
                  <c:v>746099141</c:v>
                </c:pt>
                <c:pt idx="57" formatCode="#,##0.00">
                  <c:v>323885881</c:v>
                </c:pt>
                <c:pt idx="58" formatCode="#,##0.00">
                  <c:v>154470795</c:v>
                </c:pt>
                <c:pt idx="59">
                  <c:v>178274085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4768"/>
        <c:axId val="172335328"/>
      </c:lineChart>
      <c:lineChart>
        <c:grouping val="standard"/>
        <c:varyColors val="0"/>
        <c:ser>
          <c:idx val="0"/>
          <c:order val="0"/>
          <c:tx>
            <c:strRef>
              <c:f>'Figure 19'!$C$5</c:f>
              <c:strCache>
                <c:ptCount val="1"/>
                <c:pt idx="0">
                  <c:v>Croatian issuers,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19'!$B$6:$B$65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19'!$C$6:$C$65</c:f>
              <c:numCache>
                <c:formatCode>#,##0</c:formatCode>
                <c:ptCount val="60"/>
                <c:pt idx="0">
                  <c:v>32561167</c:v>
                </c:pt>
                <c:pt idx="1">
                  <c:v>32301383</c:v>
                </c:pt>
                <c:pt idx="2">
                  <c:v>37089658</c:v>
                </c:pt>
                <c:pt idx="3">
                  <c:v>36292440</c:v>
                </c:pt>
                <c:pt idx="4">
                  <c:v>37758857</c:v>
                </c:pt>
                <c:pt idx="5">
                  <c:v>38442491</c:v>
                </c:pt>
                <c:pt idx="6">
                  <c:v>39078819</c:v>
                </c:pt>
                <c:pt idx="7">
                  <c:v>38148147</c:v>
                </c:pt>
                <c:pt idx="8">
                  <c:v>38494398</c:v>
                </c:pt>
                <c:pt idx="9">
                  <c:v>39583543</c:v>
                </c:pt>
                <c:pt idx="10">
                  <c:v>37837908</c:v>
                </c:pt>
                <c:pt idx="11">
                  <c:v>41159410</c:v>
                </c:pt>
                <c:pt idx="12">
                  <c:v>36615959</c:v>
                </c:pt>
                <c:pt idx="13">
                  <c:v>37254919</c:v>
                </c:pt>
                <c:pt idx="14">
                  <c:v>34321493</c:v>
                </c:pt>
                <c:pt idx="15">
                  <c:v>27298465</c:v>
                </c:pt>
                <c:pt idx="16">
                  <c:v>37277321</c:v>
                </c:pt>
                <c:pt idx="17">
                  <c:v>41209961</c:v>
                </c:pt>
                <c:pt idx="18">
                  <c:v>42651302</c:v>
                </c:pt>
                <c:pt idx="19">
                  <c:v>40142967</c:v>
                </c:pt>
                <c:pt idx="20">
                  <c:v>41319439</c:v>
                </c:pt>
                <c:pt idx="21">
                  <c:v>41547859</c:v>
                </c:pt>
                <c:pt idx="22">
                  <c:v>38756098</c:v>
                </c:pt>
                <c:pt idx="23">
                  <c:v>40827962</c:v>
                </c:pt>
                <c:pt idx="24">
                  <c:v>37483067</c:v>
                </c:pt>
                <c:pt idx="25">
                  <c:v>38252060</c:v>
                </c:pt>
                <c:pt idx="26">
                  <c:v>43151426</c:v>
                </c:pt>
                <c:pt idx="27">
                  <c:v>40958805</c:v>
                </c:pt>
                <c:pt idx="28">
                  <c:v>45234616</c:v>
                </c:pt>
                <c:pt idx="29">
                  <c:v>46202887</c:v>
                </c:pt>
                <c:pt idx="30">
                  <c:v>47027706</c:v>
                </c:pt>
                <c:pt idx="31">
                  <c:v>44971646</c:v>
                </c:pt>
                <c:pt idx="32">
                  <c:v>45377851</c:v>
                </c:pt>
                <c:pt idx="33">
                  <c:v>46449605</c:v>
                </c:pt>
                <c:pt idx="34">
                  <c:v>43937507</c:v>
                </c:pt>
                <c:pt idx="35">
                  <c:v>48795955</c:v>
                </c:pt>
                <c:pt idx="36">
                  <c:v>41594616</c:v>
                </c:pt>
                <c:pt idx="37">
                  <c:v>41690929</c:v>
                </c:pt>
                <c:pt idx="38">
                  <c:v>47625629</c:v>
                </c:pt>
                <c:pt idx="39">
                  <c:v>46949799</c:v>
                </c:pt>
                <c:pt idx="40">
                  <c:v>52068606</c:v>
                </c:pt>
                <c:pt idx="41">
                  <c:v>52060596</c:v>
                </c:pt>
                <c:pt idx="42">
                  <c:v>53238017</c:v>
                </c:pt>
                <c:pt idx="43">
                  <c:v>51458807</c:v>
                </c:pt>
                <c:pt idx="44">
                  <c:v>52262039</c:v>
                </c:pt>
                <c:pt idx="45">
                  <c:v>54690254</c:v>
                </c:pt>
                <c:pt idx="46">
                  <c:v>51435227</c:v>
                </c:pt>
                <c:pt idx="47">
                  <c:v>54501415</c:v>
                </c:pt>
                <c:pt idx="48">
                  <c:v>48228582</c:v>
                </c:pt>
                <c:pt idx="49">
                  <c:v>49653673</c:v>
                </c:pt>
                <c:pt idx="50">
                  <c:v>57219842</c:v>
                </c:pt>
                <c:pt idx="51">
                  <c:v>55039125</c:v>
                </c:pt>
                <c:pt idx="52">
                  <c:v>58968709</c:v>
                </c:pt>
                <c:pt idx="53">
                  <c:v>58649306</c:v>
                </c:pt>
                <c:pt idx="54">
                  <c:v>58678610</c:v>
                </c:pt>
                <c:pt idx="55">
                  <c:v>56580098</c:v>
                </c:pt>
                <c:pt idx="56">
                  <c:v>58198295</c:v>
                </c:pt>
                <c:pt idx="57">
                  <c:v>59937577</c:v>
                </c:pt>
                <c:pt idx="58">
                  <c:v>56195042</c:v>
                </c:pt>
                <c:pt idx="59">
                  <c:v>61006197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9-4A55-84DF-D27B82BF6755}"/>
            </c:ext>
          </c:extLst>
        </c:ser>
        <c:ser>
          <c:idx val="2"/>
          <c:order val="2"/>
          <c:tx>
            <c:strRef>
              <c:f>'Figure 19'!$E$5</c:f>
              <c:strCache>
                <c:ptCount val="1"/>
                <c:pt idx="0">
                  <c:v>Foreign issuers, number of transactions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19'!$B$6:$B$65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19'!$E$6:$E$65</c:f>
              <c:numCache>
                <c:formatCode>#,##0</c:formatCode>
                <c:ptCount val="60"/>
                <c:pt idx="0">
                  <c:v>1224529</c:v>
                </c:pt>
                <c:pt idx="1">
                  <c:v>1147861</c:v>
                </c:pt>
                <c:pt idx="2">
                  <c:v>1567059</c:v>
                </c:pt>
                <c:pt idx="3">
                  <c:v>3174709</c:v>
                </c:pt>
                <c:pt idx="4">
                  <c:v>4340097</c:v>
                </c:pt>
                <c:pt idx="5">
                  <c:v>8159986</c:v>
                </c:pt>
                <c:pt idx="6">
                  <c:v>14060936</c:v>
                </c:pt>
                <c:pt idx="7">
                  <c:v>15867753</c:v>
                </c:pt>
                <c:pt idx="8">
                  <c:v>7813620</c:v>
                </c:pt>
                <c:pt idx="9">
                  <c:v>3562141</c:v>
                </c:pt>
                <c:pt idx="10">
                  <c:v>1638492</c:v>
                </c:pt>
                <c:pt idx="11">
                  <c:v>1929587</c:v>
                </c:pt>
                <c:pt idx="12">
                  <c:v>1511929</c:v>
                </c:pt>
                <c:pt idx="13">
                  <c:v>1406610</c:v>
                </c:pt>
                <c:pt idx="14">
                  <c:v>910210</c:v>
                </c:pt>
                <c:pt idx="15">
                  <c:v>488223</c:v>
                </c:pt>
                <c:pt idx="16">
                  <c:v>892036</c:v>
                </c:pt>
                <c:pt idx="17">
                  <c:v>3034555</c:v>
                </c:pt>
                <c:pt idx="18">
                  <c:v>8359246</c:v>
                </c:pt>
                <c:pt idx="19">
                  <c:v>10175429</c:v>
                </c:pt>
                <c:pt idx="20">
                  <c:v>3222298</c:v>
                </c:pt>
                <c:pt idx="21">
                  <c:v>1620059</c:v>
                </c:pt>
                <c:pt idx="22">
                  <c:v>1154037</c:v>
                </c:pt>
                <c:pt idx="23">
                  <c:v>1070527</c:v>
                </c:pt>
                <c:pt idx="24">
                  <c:v>973897</c:v>
                </c:pt>
                <c:pt idx="25">
                  <c:v>976922</c:v>
                </c:pt>
                <c:pt idx="26">
                  <c:v>1268068</c:v>
                </c:pt>
                <c:pt idx="27">
                  <c:v>1655726</c:v>
                </c:pt>
                <c:pt idx="28">
                  <c:v>2558426</c:v>
                </c:pt>
                <c:pt idx="29">
                  <c:v>5538925</c:v>
                </c:pt>
                <c:pt idx="30">
                  <c:v>14575688</c:v>
                </c:pt>
                <c:pt idx="31">
                  <c:v>19015909</c:v>
                </c:pt>
                <c:pt idx="32">
                  <c:v>9632606</c:v>
                </c:pt>
                <c:pt idx="33">
                  <c:v>3915788</c:v>
                </c:pt>
                <c:pt idx="34">
                  <c:v>1914832</c:v>
                </c:pt>
                <c:pt idx="35">
                  <c:v>2145822</c:v>
                </c:pt>
                <c:pt idx="36">
                  <c:v>1877493</c:v>
                </c:pt>
                <c:pt idx="37">
                  <c:v>1812766</c:v>
                </c:pt>
                <c:pt idx="38">
                  <c:v>2329125</c:v>
                </c:pt>
                <c:pt idx="39">
                  <c:v>4457964</c:v>
                </c:pt>
                <c:pt idx="40">
                  <c:v>6527457</c:v>
                </c:pt>
                <c:pt idx="41">
                  <c:v>12400859</c:v>
                </c:pt>
                <c:pt idx="42">
                  <c:v>22788790</c:v>
                </c:pt>
                <c:pt idx="43">
                  <c:v>25111516</c:v>
                </c:pt>
                <c:pt idx="44">
                  <c:v>13107457</c:v>
                </c:pt>
                <c:pt idx="45">
                  <c:v>6089861</c:v>
                </c:pt>
                <c:pt idx="46">
                  <c:v>3052839</c:v>
                </c:pt>
                <c:pt idx="47">
                  <c:v>3187186</c:v>
                </c:pt>
                <c:pt idx="48">
                  <c:v>2622330</c:v>
                </c:pt>
                <c:pt idx="49">
                  <c:v>2364807</c:v>
                </c:pt>
                <c:pt idx="50">
                  <c:v>3056852</c:v>
                </c:pt>
                <c:pt idx="51">
                  <c:v>5504068</c:v>
                </c:pt>
                <c:pt idx="52">
                  <c:v>8115788</c:v>
                </c:pt>
                <c:pt idx="53">
                  <c:v>13678647</c:v>
                </c:pt>
                <c:pt idx="54">
                  <c:v>23943374</c:v>
                </c:pt>
                <c:pt idx="55">
                  <c:v>25061541</c:v>
                </c:pt>
                <c:pt idx="56">
                  <c:v>13714819</c:v>
                </c:pt>
                <c:pt idx="57">
                  <c:v>6389964</c:v>
                </c:pt>
                <c:pt idx="58">
                  <c:v>3155016</c:v>
                </c:pt>
                <c:pt idx="59">
                  <c:v>3645908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6448"/>
        <c:axId val="172335888"/>
      </c:lineChart>
      <c:catAx>
        <c:axId val="1723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5328"/>
        <c:crosses val="autoZero"/>
        <c:auto val="1"/>
        <c:lblAlgn val="ctr"/>
        <c:lblOffset val="100"/>
        <c:tickLblSkip val="2"/>
        <c:noMultiLvlLbl val="1"/>
      </c:catAx>
      <c:valAx>
        <c:axId val="17233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476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EUR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358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644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33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358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strRef>
              <c:f>'Figure 2'!$B$6:$B$17</c:f>
              <c:strCache>
                <c:ptCount val="12"/>
                <c:pt idx="0">
                  <c:v>31/1/23</c:v>
                </c:pt>
                <c:pt idx="1">
                  <c:v>28/2/23</c:v>
                </c:pt>
                <c:pt idx="2">
                  <c:v>31/3/23</c:v>
                </c:pt>
                <c:pt idx="3">
                  <c:v>30/4/23</c:v>
                </c:pt>
                <c:pt idx="4">
                  <c:v>31/5/23</c:v>
                </c:pt>
                <c:pt idx="5">
                  <c:v>30/6/23</c:v>
                </c:pt>
                <c:pt idx="6">
                  <c:v>31/7/23</c:v>
                </c:pt>
                <c:pt idx="7">
                  <c:v>31/8/23</c:v>
                </c:pt>
                <c:pt idx="8">
                  <c:v>30/9/23</c:v>
                </c:pt>
                <c:pt idx="9">
                  <c:v>31/10/23</c:v>
                </c:pt>
                <c:pt idx="10">
                  <c:v>30/11/23</c:v>
                </c:pt>
                <c:pt idx="11">
                  <c:v>31/12/23</c:v>
                </c:pt>
              </c:strCache>
            </c:strRef>
          </c:cat>
          <c:val>
            <c:numRef>
              <c:f>'Figure 2'!$C$6:$C$17</c:f>
              <c:numCache>
                <c:formatCode>#,##0</c:formatCode>
                <c:ptCount val="12"/>
                <c:pt idx="0">
                  <c:v>15981</c:v>
                </c:pt>
                <c:pt idx="1">
                  <c:v>16262.999999999998</c:v>
                </c:pt>
                <c:pt idx="2">
                  <c:v>16659</c:v>
                </c:pt>
                <c:pt idx="3">
                  <c:v>17039</c:v>
                </c:pt>
                <c:pt idx="4">
                  <c:v>17662</c:v>
                </c:pt>
                <c:pt idx="5">
                  <c:v>18351</c:v>
                </c:pt>
                <c:pt idx="6">
                  <c:v>18476</c:v>
                </c:pt>
                <c:pt idx="7">
                  <c:v>18839</c:v>
                </c:pt>
                <c:pt idx="8">
                  <c:v>19174</c:v>
                </c:pt>
                <c:pt idx="9">
                  <c:v>19968</c:v>
                </c:pt>
                <c:pt idx="10">
                  <c:v>20144</c:v>
                </c:pt>
                <c:pt idx="11">
                  <c:v>20586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126-9CD6-5D8E7D29E81E}"/>
            </c:ext>
          </c:extLst>
        </c:ser>
        <c:ser>
          <c:idx val="0"/>
          <c:order val="1"/>
          <c:tx>
            <c:strRef>
              <c:f>'Figure 2'!$D$5</c:f>
              <c:strCache>
                <c:ptCount val="1"/>
                <c:pt idx="0">
                  <c:v>Contactless-contact</c:v>
                </c:pt>
              </c:strCache>
            </c:strRef>
          </c:tx>
          <c:invertIfNegative val="0"/>
          <c:cat>
            <c:strRef>
              <c:f>'Figure 2'!$B$6:$B$17</c:f>
              <c:strCache>
                <c:ptCount val="12"/>
                <c:pt idx="0">
                  <c:v>31/1/23</c:v>
                </c:pt>
                <c:pt idx="1">
                  <c:v>28/2/23</c:v>
                </c:pt>
                <c:pt idx="2">
                  <c:v>31/3/23</c:v>
                </c:pt>
                <c:pt idx="3">
                  <c:v>30/4/23</c:v>
                </c:pt>
                <c:pt idx="4">
                  <c:v>31/5/23</c:v>
                </c:pt>
                <c:pt idx="5">
                  <c:v>30/6/23</c:v>
                </c:pt>
                <c:pt idx="6">
                  <c:v>31/7/23</c:v>
                </c:pt>
                <c:pt idx="7">
                  <c:v>31/8/23</c:v>
                </c:pt>
                <c:pt idx="8">
                  <c:v>30/9/23</c:v>
                </c:pt>
                <c:pt idx="9">
                  <c:v>31/10/23</c:v>
                </c:pt>
                <c:pt idx="10">
                  <c:v>30/11/23</c:v>
                </c:pt>
                <c:pt idx="11">
                  <c:v>31/12/23</c:v>
                </c:pt>
              </c:strCache>
            </c:strRef>
          </c:cat>
          <c:val>
            <c:numRef>
              <c:f>'Figure 2'!$D$6:$D$17</c:f>
              <c:numCache>
                <c:formatCode>#,##0</c:formatCode>
                <c:ptCount val="12"/>
                <c:pt idx="0">
                  <c:v>104641</c:v>
                </c:pt>
                <c:pt idx="1">
                  <c:v>104361</c:v>
                </c:pt>
                <c:pt idx="2">
                  <c:v>105231</c:v>
                </c:pt>
                <c:pt idx="3">
                  <c:v>105725</c:v>
                </c:pt>
                <c:pt idx="4">
                  <c:v>106758</c:v>
                </c:pt>
                <c:pt idx="5">
                  <c:v>108842</c:v>
                </c:pt>
                <c:pt idx="6">
                  <c:v>109744</c:v>
                </c:pt>
                <c:pt idx="7">
                  <c:v>109209</c:v>
                </c:pt>
                <c:pt idx="8">
                  <c:v>108771</c:v>
                </c:pt>
                <c:pt idx="9">
                  <c:v>109195</c:v>
                </c:pt>
                <c:pt idx="10">
                  <c:v>108661</c:v>
                </c:pt>
                <c:pt idx="11">
                  <c:v>108262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126-9CD6-5D8E7D29E81E}"/>
            </c:ext>
          </c:extLst>
        </c:ser>
        <c:ser>
          <c:idx val="2"/>
          <c:order val="2"/>
          <c:tx>
            <c:strRef>
              <c:f>'Figure 2'!$E$5</c:f>
              <c:strCache>
                <c:ptCount val="1"/>
                <c:pt idx="0">
                  <c:v>Contactless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'Figure 2'!$B$6:$B$17</c:f>
              <c:strCache>
                <c:ptCount val="12"/>
                <c:pt idx="0">
                  <c:v>31/1/23</c:v>
                </c:pt>
                <c:pt idx="1">
                  <c:v>28/2/23</c:v>
                </c:pt>
                <c:pt idx="2">
                  <c:v>31/3/23</c:v>
                </c:pt>
                <c:pt idx="3">
                  <c:v>30/4/23</c:v>
                </c:pt>
                <c:pt idx="4">
                  <c:v>31/5/23</c:v>
                </c:pt>
                <c:pt idx="5">
                  <c:v>30/6/23</c:v>
                </c:pt>
                <c:pt idx="6">
                  <c:v>31/7/23</c:v>
                </c:pt>
                <c:pt idx="7">
                  <c:v>31/8/23</c:v>
                </c:pt>
                <c:pt idx="8">
                  <c:v>30/9/23</c:v>
                </c:pt>
                <c:pt idx="9">
                  <c:v>31/10/23</c:v>
                </c:pt>
                <c:pt idx="10">
                  <c:v>30/11/23</c:v>
                </c:pt>
                <c:pt idx="11">
                  <c:v>31/12/23</c:v>
                </c:pt>
              </c:strCache>
            </c:strRef>
          </c:cat>
          <c:val>
            <c:numRef>
              <c:f>'Figure 2'!$E$6:$E$17</c:f>
              <c:numCache>
                <c:formatCode>#,##0</c:formatCode>
                <c:ptCount val="12"/>
                <c:pt idx="0">
                  <c:v>2928</c:v>
                </c:pt>
                <c:pt idx="1">
                  <c:v>3003</c:v>
                </c:pt>
                <c:pt idx="2">
                  <c:v>3087</c:v>
                </c:pt>
                <c:pt idx="3">
                  <c:v>3103</c:v>
                </c:pt>
                <c:pt idx="4">
                  <c:v>3098</c:v>
                </c:pt>
                <c:pt idx="5">
                  <c:v>3132</c:v>
                </c:pt>
                <c:pt idx="6">
                  <c:v>3128</c:v>
                </c:pt>
                <c:pt idx="7">
                  <c:v>3125</c:v>
                </c:pt>
                <c:pt idx="8">
                  <c:v>3093</c:v>
                </c:pt>
                <c:pt idx="9">
                  <c:v>3090</c:v>
                </c:pt>
                <c:pt idx="10">
                  <c:v>3417</c:v>
                </c:pt>
                <c:pt idx="11">
                  <c:v>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0-4126-9CD6-5D8E7D29E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70107712"/>
        <c:axId val="170108272"/>
      </c:barChart>
      <c:catAx>
        <c:axId val="170107712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0108272"/>
        <c:crosses val="autoZero"/>
        <c:auto val="0"/>
        <c:lblAlgn val="ctr"/>
        <c:lblOffset val="100"/>
        <c:noMultiLvlLbl val="0"/>
      </c:catAx>
      <c:valAx>
        <c:axId val="17010827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170107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9248398368042363"/>
          <c:h val="6.79362777828023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2552211427494"/>
          <c:y val="4.7406214931023448E-2"/>
          <c:w val="0.75234895577145011"/>
          <c:h val="0.60311797864801642"/>
        </c:manualLayout>
      </c:layout>
      <c:lineChart>
        <c:grouping val="standard"/>
        <c:varyColors val="0"/>
        <c:ser>
          <c:idx val="1"/>
          <c:order val="1"/>
          <c:tx>
            <c:strRef>
              <c:f>'Figure 20'!$D$5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20'!$B$6:$B$17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20'!$D$6:$D$17</c:f>
              <c:numCache>
                <c:formatCode>#,##0</c:formatCode>
                <c:ptCount val="12"/>
                <c:pt idx="0">
                  <c:v>1755009816</c:v>
                </c:pt>
                <c:pt idx="1">
                  <c:v>1843495903</c:v>
                </c:pt>
                <c:pt idx="2">
                  <c:v>2146231071</c:v>
                </c:pt>
                <c:pt idx="3">
                  <c:v>2172517253</c:v>
                </c:pt>
                <c:pt idx="4">
                  <c:v>2317953694</c:v>
                </c:pt>
                <c:pt idx="5">
                  <c:v>2335754482</c:v>
                </c:pt>
                <c:pt idx="6">
                  <c:v>2400508987</c:v>
                </c:pt>
                <c:pt idx="7">
                  <c:v>2360351024</c:v>
                </c:pt>
                <c:pt idx="8">
                  <c:v>2382987116</c:v>
                </c:pt>
                <c:pt idx="9">
                  <c:v>2454450868</c:v>
                </c:pt>
                <c:pt idx="10">
                  <c:v>2388503485</c:v>
                </c:pt>
                <c:pt idx="11">
                  <c:v>2643192504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BB0-9C7F-CA4C89EEADE1}"/>
            </c:ext>
          </c:extLst>
        </c:ser>
        <c:ser>
          <c:idx val="3"/>
          <c:order val="3"/>
          <c:tx>
            <c:strRef>
              <c:f>'Figure 20'!$F$5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20'!$B$6:$B$17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20'!$F$6:$F$17</c:f>
              <c:numCache>
                <c:formatCode>#,##0</c:formatCode>
                <c:ptCount val="12"/>
                <c:pt idx="0">
                  <c:v>204378950</c:v>
                </c:pt>
                <c:pt idx="1">
                  <c:v>250975953</c:v>
                </c:pt>
                <c:pt idx="2">
                  <c:v>307222705</c:v>
                </c:pt>
                <c:pt idx="3">
                  <c:v>303731895</c:v>
                </c:pt>
                <c:pt idx="4">
                  <c:v>348493432</c:v>
                </c:pt>
                <c:pt idx="5">
                  <c:v>370897196</c:v>
                </c:pt>
                <c:pt idx="6">
                  <c:v>400121211</c:v>
                </c:pt>
                <c:pt idx="7">
                  <c:v>392252188</c:v>
                </c:pt>
                <c:pt idx="8">
                  <c:v>376310004</c:v>
                </c:pt>
                <c:pt idx="9">
                  <c:v>365002227</c:v>
                </c:pt>
                <c:pt idx="10">
                  <c:v>319254687</c:v>
                </c:pt>
                <c:pt idx="11">
                  <c:v>357646961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6640"/>
        <c:axId val="173387200"/>
      </c:lineChart>
      <c:lineChart>
        <c:grouping val="standard"/>
        <c:varyColors val="0"/>
        <c:ser>
          <c:idx val="0"/>
          <c:order val="0"/>
          <c:tx>
            <c:strRef>
              <c:f>'Figure 20'!$C$5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20'!$B$6:$B$17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20'!$C$6:$C$17</c:f>
              <c:numCache>
                <c:formatCode>#,##0</c:formatCode>
                <c:ptCount val="12"/>
                <c:pt idx="0">
                  <c:v>46729064</c:v>
                </c:pt>
                <c:pt idx="1">
                  <c:v>48006123</c:v>
                </c:pt>
                <c:pt idx="2">
                  <c:v>55256075</c:v>
                </c:pt>
                <c:pt idx="3">
                  <c:v>53167332</c:v>
                </c:pt>
                <c:pt idx="4">
                  <c:v>56885697</c:v>
                </c:pt>
                <c:pt idx="5">
                  <c:v>56516412</c:v>
                </c:pt>
                <c:pt idx="6">
                  <c:v>56511170</c:v>
                </c:pt>
                <c:pt idx="7">
                  <c:v>54571472</c:v>
                </c:pt>
                <c:pt idx="8">
                  <c:v>56090506</c:v>
                </c:pt>
                <c:pt idx="9">
                  <c:v>57718060</c:v>
                </c:pt>
                <c:pt idx="10">
                  <c:v>54136158</c:v>
                </c:pt>
                <c:pt idx="11">
                  <c:v>58907471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7-4BB0-9C7F-CA4C89EEADE1}"/>
            </c:ext>
          </c:extLst>
        </c:ser>
        <c:ser>
          <c:idx val="2"/>
          <c:order val="2"/>
          <c:tx>
            <c:strRef>
              <c:f>'Figure 20'!$E$5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20'!$B$6:$B$17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20'!$E$6:$E$17</c:f>
              <c:numCache>
                <c:formatCode>#,##0</c:formatCode>
                <c:ptCount val="12"/>
                <c:pt idx="0">
                  <c:v>1499518</c:v>
                </c:pt>
                <c:pt idx="1">
                  <c:v>1647550</c:v>
                </c:pt>
                <c:pt idx="2">
                  <c:v>1963767</c:v>
                </c:pt>
                <c:pt idx="3">
                  <c:v>1871793</c:v>
                </c:pt>
                <c:pt idx="4">
                  <c:v>2083012</c:v>
                </c:pt>
                <c:pt idx="5">
                  <c:v>2132894</c:v>
                </c:pt>
                <c:pt idx="6">
                  <c:v>2167440</c:v>
                </c:pt>
                <c:pt idx="7">
                  <c:v>2008626</c:v>
                </c:pt>
                <c:pt idx="8">
                  <c:v>2107789</c:v>
                </c:pt>
                <c:pt idx="9">
                  <c:v>2219517</c:v>
                </c:pt>
                <c:pt idx="10">
                  <c:v>2058884</c:v>
                </c:pt>
                <c:pt idx="11">
                  <c:v>2098726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8320"/>
        <c:axId val="173387760"/>
      </c:lineChart>
      <c:catAx>
        <c:axId val="173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7200"/>
        <c:crosses val="autoZero"/>
        <c:auto val="1"/>
        <c:lblAlgn val="ctr"/>
        <c:lblOffset val="100"/>
        <c:tickLblSkip val="1"/>
        <c:noMultiLvlLbl val="1"/>
      </c:catAx>
      <c:valAx>
        <c:axId val="17338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66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131960097882222E-3"/>
                <c:y val="4.7406130837418903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milion EUR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sz="800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877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832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338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338776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154125302961149E-2"/>
          <c:y val="0.78936632806697604"/>
          <c:w val="0.88934677222710701"/>
          <c:h val="0.204958092389853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21'!$D$5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21'!$B$6:$B$17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21'!$D$6:$D$17</c:f>
              <c:numCache>
                <c:formatCode>#,##0</c:formatCode>
                <c:ptCount val="12"/>
                <c:pt idx="0">
                  <c:v>117588779</c:v>
                </c:pt>
                <c:pt idx="1">
                  <c:v>108161134</c:v>
                </c:pt>
                <c:pt idx="2">
                  <c:v>139699816</c:v>
                </c:pt>
                <c:pt idx="3">
                  <c:v>260904878</c:v>
                </c:pt>
                <c:pt idx="4">
                  <c:v>403273007</c:v>
                </c:pt>
                <c:pt idx="5">
                  <c:v>730729318</c:v>
                </c:pt>
                <c:pt idx="6">
                  <c:v>1244863119</c:v>
                </c:pt>
                <c:pt idx="7">
                  <c:v>1328919322</c:v>
                </c:pt>
                <c:pt idx="8">
                  <c:v>676579527</c:v>
                </c:pt>
                <c:pt idx="9">
                  <c:v>290709836</c:v>
                </c:pt>
                <c:pt idx="10">
                  <c:v>139372315</c:v>
                </c:pt>
                <c:pt idx="11">
                  <c:v>163628768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9D0-88EF-507D92E357D7}"/>
            </c:ext>
          </c:extLst>
        </c:ser>
        <c:ser>
          <c:idx val="3"/>
          <c:order val="3"/>
          <c:tx>
            <c:strRef>
              <c:f>'Figure 21'!$F$5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21'!$B$6:$B$17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21'!$F$6:$F$17</c:f>
              <c:numCache>
                <c:formatCode>#,##0</c:formatCode>
                <c:ptCount val="12"/>
                <c:pt idx="0">
                  <c:v>10187776</c:v>
                </c:pt>
                <c:pt idx="1">
                  <c:v>10884987</c:v>
                </c:pt>
                <c:pt idx="2">
                  <c:v>15774154</c:v>
                </c:pt>
                <c:pt idx="3">
                  <c:v>25612871</c:v>
                </c:pt>
                <c:pt idx="4">
                  <c:v>38688436</c:v>
                </c:pt>
                <c:pt idx="5">
                  <c:v>59880369</c:v>
                </c:pt>
                <c:pt idx="6">
                  <c:v>107427826</c:v>
                </c:pt>
                <c:pt idx="7">
                  <c:v>122841105</c:v>
                </c:pt>
                <c:pt idx="8">
                  <c:v>69519614</c:v>
                </c:pt>
                <c:pt idx="9">
                  <c:v>33176045</c:v>
                </c:pt>
                <c:pt idx="10">
                  <c:v>15098480</c:v>
                </c:pt>
                <c:pt idx="11">
                  <c:v>14645317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3360"/>
        <c:axId val="173393920"/>
      </c:lineChart>
      <c:lineChart>
        <c:grouping val="standard"/>
        <c:varyColors val="0"/>
        <c:ser>
          <c:idx val="0"/>
          <c:order val="0"/>
          <c:tx>
            <c:strRef>
              <c:f>'Figure 21'!$C$5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21'!$B$6:$B$17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21'!$C$6:$C$17</c:f>
              <c:numCache>
                <c:formatCode>#,##0</c:formatCode>
                <c:ptCount val="12"/>
                <c:pt idx="0">
                  <c:v>2482652</c:v>
                </c:pt>
                <c:pt idx="1">
                  <c:v>2210708</c:v>
                </c:pt>
                <c:pt idx="2">
                  <c:v>2851803</c:v>
                </c:pt>
                <c:pt idx="3">
                  <c:v>5236503</c:v>
                </c:pt>
                <c:pt idx="4">
                  <c:v>7768288</c:v>
                </c:pt>
                <c:pt idx="5">
                  <c:v>13237210</c:v>
                </c:pt>
                <c:pt idx="6">
                  <c:v>23331407</c:v>
                </c:pt>
                <c:pt idx="7">
                  <c:v>24417157</c:v>
                </c:pt>
                <c:pt idx="8">
                  <c:v>13245331</c:v>
                </c:pt>
                <c:pt idx="9">
                  <c:v>6081653</c:v>
                </c:pt>
                <c:pt idx="10">
                  <c:v>2957306</c:v>
                </c:pt>
                <c:pt idx="11">
                  <c:v>3459676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7-49D0-88EF-507D92E357D7}"/>
            </c:ext>
          </c:extLst>
        </c:ser>
        <c:ser>
          <c:idx val="2"/>
          <c:order val="2"/>
          <c:tx>
            <c:strRef>
              <c:f>'Figure 21'!$E$5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21'!$B$6:$B$17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21'!$E$6:$E$17</c:f>
              <c:numCache>
                <c:formatCode>#,##0</c:formatCode>
                <c:ptCount val="12"/>
                <c:pt idx="0">
                  <c:v>139678</c:v>
                </c:pt>
                <c:pt idx="1">
                  <c:v>154099</c:v>
                </c:pt>
                <c:pt idx="2">
                  <c:v>205049</c:v>
                </c:pt>
                <c:pt idx="3">
                  <c:v>267565</c:v>
                </c:pt>
                <c:pt idx="4">
                  <c:v>347500</c:v>
                </c:pt>
                <c:pt idx="5">
                  <c:v>441437</c:v>
                </c:pt>
                <c:pt idx="6">
                  <c:v>611967</c:v>
                </c:pt>
                <c:pt idx="7">
                  <c:v>644384</c:v>
                </c:pt>
                <c:pt idx="8">
                  <c:v>469488</c:v>
                </c:pt>
                <c:pt idx="9">
                  <c:v>308311</c:v>
                </c:pt>
                <c:pt idx="10">
                  <c:v>197710</c:v>
                </c:pt>
                <c:pt idx="11">
                  <c:v>186232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5040"/>
        <c:axId val="173394480"/>
      </c:lineChart>
      <c:catAx>
        <c:axId val="17339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920"/>
        <c:crosses val="autoZero"/>
        <c:auto val="1"/>
        <c:lblAlgn val="ctr"/>
        <c:lblOffset val="100"/>
        <c:noMultiLvlLbl val="1"/>
      </c:catAx>
      <c:valAx>
        <c:axId val="1733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36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944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504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3395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339448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23554416502628E-2"/>
          <c:y val="3.3523805501455659E-2"/>
          <c:w val="0.84184117841442974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'Figure 22'!$E$5</c:f>
              <c:strCache>
                <c:ptCount val="1"/>
                <c:pt idx="0">
                  <c:v>Value of transactions using own cards – left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22'!$E$6:$E$65</c:f>
              <c:numCache>
                <c:formatCode>#,##0</c:formatCode>
                <c:ptCount val="60"/>
                <c:pt idx="0">
                  <c:v>1140698416.6168954</c:v>
                </c:pt>
                <c:pt idx="1">
                  <c:v>1147666974.5835822</c:v>
                </c:pt>
                <c:pt idx="2">
                  <c:v>1292290312.9603822</c:v>
                </c:pt>
                <c:pt idx="3">
                  <c:v>1310949072.7984602</c:v>
                </c:pt>
                <c:pt idx="4">
                  <c:v>1351388530.3603423</c:v>
                </c:pt>
                <c:pt idx="5">
                  <c:v>1350651913.4647288</c:v>
                </c:pt>
                <c:pt idx="6">
                  <c:v>1381368186.4755456</c:v>
                </c:pt>
                <c:pt idx="7">
                  <c:v>1382879492.4679806</c:v>
                </c:pt>
                <c:pt idx="8">
                  <c:v>1376071777.6892958</c:v>
                </c:pt>
                <c:pt idx="9">
                  <c:v>1383818046.5857058</c:v>
                </c:pt>
                <c:pt idx="10">
                  <c:v>1319243060.3225164</c:v>
                </c:pt>
                <c:pt idx="11">
                  <c:v>1459347541.8408654</c:v>
                </c:pt>
                <c:pt idx="12">
                  <c:v>1246661499.9004579</c:v>
                </c:pt>
                <c:pt idx="13">
                  <c:v>1273653631.8269293</c:v>
                </c:pt>
                <c:pt idx="14">
                  <c:v>1230381801.1812329</c:v>
                </c:pt>
                <c:pt idx="15">
                  <c:v>961084124.75943983</c:v>
                </c:pt>
                <c:pt idx="16">
                  <c:v>1245477688.234123</c:v>
                </c:pt>
                <c:pt idx="17">
                  <c:v>1381756209.0384231</c:v>
                </c:pt>
                <c:pt idx="18">
                  <c:v>1457858538.8546021</c:v>
                </c:pt>
                <c:pt idx="19">
                  <c:v>1367561919.7027009</c:v>
                </c:pt>
                <c:pt idx="20">
                  <c:v>1396887919.7027009</c:v>
                </c:pt>
                <c:pt idx="21">
                  <c:v>1412647550.998739</c:v>
                </c:pt>
                <c:pt idx="22">
                  <c:v>1332174255.3586833</c:v>
                </c:pt>
                <c:pt idx="23">
                  <c:v>1383161008.560621</c:v>
                </c:pt>
                <c:pt idx="24">
                  <c:v>1190683564.4037428</c:v>
                </c:pt>
                <c:pt idx="25">
                  <c:v>1238276308.5805295</c:v>
                </c:pt>
                <c:pt idx="26">
                  <c:v>1432896885.1284091</c:v>
                </c:pt>
                <c:pt idx="27">
                  <c:v>1356507547.9461145</c:v>
                </c:pt>
                <c:pt idx="28">
                  <c:v>1498971069.7458358</c:v>
                </c:pt>
                <c:pt idx="29">
                  <c:v>1512348973.3890767</c:v>
                </c:pt>
                <c:pt idx="30">
                  <c:v>1596980809.4764085</c:v>
                </c:pt>
                <c:pt idx="31">
                  <c:v>1518989064.3042006</c:v>
                </c:pt>
                <c:pt idx="32">
                  <c:v>1510528350.2554913</c:v>
                </c:pt>
                <c:pt idx="33">
                  <c:v>1510797877.4968479</c:v>
                </c:pt>
                <c:pt idx="34">
                  <c:v>1454458907.2931182</c:v>
                </c:pt>
                <c:pt idx="35">
                  <c:v>1607911450.2621274</c:v>
                </c:pt>
                <c:pt idx="36">
                  <c:v>1314748973.1236312</c:v>
                </c:pt>
                <c:pt idx="37">
                  <c:v>1365111644.4355962</c:v>
                </c:pt>
                <c:pt idx="38">
                  <c:v>1558206737.9388146</c:v>
                </c:pt>
                <c:pt idx="39">
                  <c:v>1544350240.4937289</c:v>
                </c:pt>
                <c:pt idx="40">
                  <c:v>1673416530.625788</c:v>
                </c:pt>
                <c:pt idx="41">
                  <c:v>1669655742.6504743</c:v>
                </c:pt>
                <c:pt idx="42">
                  <c:v>1737277969.8719225</c:v>
                </c:pt>
                <c:pt idx="43">
                  <c:v>1662803188.1345809</c:v>
                </c:pt>
                <c:pt idx="44">
                  <c:v>1654704542.3053951</c:v>
                </c:pt>
                <c:pt idx="45">
                  <c:v>1687731842.590749</c:v>
                </c:pt>
                <c:pt idx="46">
                  <c:v>1607813826.2658436</c:v>
                </c:pt>
                <c:pt idx="47">
                  <c:v>1642731084.0798991</c:v>
                </c:pt>
                <c:pt idx="48">
                  <c:v>1251648371</c:v>
                </c:pt>
                <c:pt idx="49">
                  <c:v>1411932449</c:v>
                </c:pt>
                <c:pt idx="50">
                  <c:v>1658992987</c:v>
                </c:pt>
                <c:pt idx="51">
                  <c:v>1675651761</c:v>
                </c:pt>
                <c:pt idx="52">
                  <c:v>1805844910</c:v>
                </c:pt>
                <c:pt idx="53">
                  <c:v>1823187763</c:v>
                </c:pt>
                <c:pt idx="54">
                  <c:v>1885060025</c:v>
                </c:pt>
                <c:pt idx="55">
                  <c:v>1846782165</c:v>
                </c:pt>
                <c:pt idx="56">
                  <c:v>1872513349</c:v>
                </c:pt>
                <c:pt idx="57">
                  <c:v>1914794039</c:v>
                </c:pt>
                <c:pt idx="58">
                  <c:v>1827383327.6500001</c:v>
                </c:pt>
                <c:pt idx="59">
                  <c:v>2016958390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A2B-9A36-A1482B8556AF}"/>
            </c:ext>
          </c:extLst>
        </c:ser>
        <c:ser>
          <c:idx val="3"/>
          <c:order val="3"/>
          <c:tx>
            <c:strRef>
              <c:f>'Figure 22'!$F$5</c:f>
              <c:strCache>
                <c:ptCount val="1"/>
                <c:pt idx="0">
                  <c:v>Value of transactions using other Croatian issuers’ cards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22'!$F$6:$F$65</c:f>
              <c:numCache>
                <c:formatCode>#,##0</c:formatCode>
                <c:ptCount val="60"/>
                <c:pt idx="0">
                  <c:v>376420657.77423847</c:v>
                </c:pt>
                <c:pt idx="1">
                  <c:v>367284421.92580795</c:v>
                </c:pt>
                <c:pt idx="2">
                  <c:v>428649620.81093633</c:v>
                </c:pt>
                <c:pt idx="3">
                  <c:v>439721825.20406127</c:v>
                </c:pt>
                <c:pt idx="4">
                  <c:v>451035638.46306986</c:v>
                </c:pt>
                <c:pt idx="5">
                  <c:v>475794842.25894219</c:v>
                </c:pt>
                <c:pt idx="6">
                  <c:v>488466495.85241222</c:v>
                </c:pt>
                <c:pt idx="7">
                  <c:v>485673020.37295109</c:v>
                </c:pt>
                <c:pt idx="8">
                  <c:v>491660324.37454373</c:v>
                </c:pt>
                <c:pt idx="9">
                  <c:v>507112902.91326565</c:v>
                </c:pt>
                <c:pt idx="10">
                  <c:v>503309012.807751</c:v>
                </c:pt>
                <c:pt idx="11">
                  <c:v>574697896.74165499</c:v>
                </c:pt>
                <c:pt idx="12">
                  <c:v>450593635.27772248</c:v>
                </c:pt>
                <c:pt idx="13">
                  <c:v>445471177.25131059</c:v>
                </c:pt>
                <c:pt idx="14">
                  <c:v>453061336.91684914</c:v>
                </c:pt>
                <c:pt idx="15">
                  <c:v>406678503.6830579</c:v>
                </c:pt>
                <c:pt idx="16">
                  <c:v>518039919.43725526</c:v>
                </c:pt>
                <c:pt idx="17">
                  <c:v>561991152.56486821</c:v>
                </c:pt>
                <c:pt idx="18">
                  <c:v>568550307.12057865</c:v>
                </c:pt>
                <c:pt idx="19">
                  <c:v>538655793.61603284</c:v>
                </c:pt>
                <c:pt idx="20">
                  <c:v>526883995.3547017</c:v>
                </c:pt>
                <c:pt idx="21">
                  <c:v>526971494.59154552</c:v>
                </c:pt>
                <c:pt idx="22">
                  <c:v>496349165.70442629</c:v>
                </c:pt>
                <c:pt idx="23">
                  <c:v>538056530.36034238</c:v>
                </c:pt>
                <c:pt idx="24">
                  <c:v>469550952.02070475</c:v>
                </c:pt>
                <c:pt idx="25">
                  <c:v>460386082.95175523</c:v>
                </c:pt>
                <c:pt idx="26">
                  <c:v>531578556.50673568</c:v>
                </c:pt>
                <c:pt idx="27">
                  <c:v>510943146.72506469</c:v>
                </c:pt>
                <c:pt idx="28">
                  <c:v>569524076.97922885</c:v>
                </c:pt>
                <c:pt idx="29">
                  <c:v>605897234.72028661</c:v>
                </c:pt>
                <c:pt idx="30">
                  <c:v>626973317.00842786</c:v>
                </c:pt>
                <c:pt idx="31">
                  <c:v>617066668.39206314</c:v>
                </c:pt>
                <c:pt idx="32">
                  <c:v>595098371.09297228</c:v>
                </c:pt>
                <c:pt idx="33">
                  <c:v>615055554.98042333</c:v>
                </c:pt>
                <c:pt idx="34">
                  <c:v>590098443.1614573</c:v>
                </c:pt>
                <c:pt idx="35">
                  <c:v>675967131.06377327</c:v>
                </c:pt>
                <c:pt idx="36">
                  <c:v>534216074.7229411</c:v>
                </c:pt>
                <c:pt idx="37">
                  <c:v>533073929.65691149</c:v>
                </c:pt>
                <c:pt idx="38">
                  <c:v>626548708.87251973</c:v>
                </c:pt>
                <c:pt idx="39">
                  <c:v>637749036.16696525</c:v>
                </c:pt>
                <c:pt idx="40">
                  <c:v>712976570.44263053</c:v>
                </c:pt>
                <c:pt idx="41">
                  <c:v>736486487.0927068</c:v>
                </c:pt>
                <c:pt idx="42">
                  <c:v>773807475.87762952</c:v>
                </c:pt>
                <c:pt idx="43">
                  <c:v>755591025.68186343</c:v>
                </c:pt>
                <c:pt idx="44">
                  <c:v>739899248.52345872</c:v>
                </c:pt>
                <c:pt idx="45">
                  <c:v>761644237.04293573</c:v>
                </c:pt>
                <c:pt idx="46">
                  <c:v>738368269.42730105</c:v>
                </c:pt>
                <c:pt idx="47">
                  <c:v>875801778.75107837</c:v>
                </c:pt>
                <c:pt idx="48">
                  <c:v>707740395</c:v>
                </c:pt>
                <c:pt idx="49">
                  <c:v>682539407</c:v>
                </c:pt>
                <c:pt idx="50">
                  <c:v>794460789</c:v>
                </c:pt>
                <c:pt idx="51">
                  <c:v>800597387</c:v>
                </c:pt>
                <c:pt idx="52">
                  <c:v>860602216</c:v>
                </c:pt>
                <c:pt idx="53">
                  <c:v>883463915</c:v>
                </c:pt>
                <c:pt idx="54">
                  <c:v>915570173</c:v>
                </c:pt>
                <c:pt idx="55">
                  <c:v>905821047</c:v>
                </c:pt>
                <c:pt idx="56">
                  <c:v>886783771</c:v>
                </c:pt>
                <c:pt idx="57">
                  <c:v>904659056</c:v>
                </c:pt>
                <c:pt idx="58">
                  <c:v>880374847</c:v>
                </c:pt>
                <c:pt idx="59">
                  <c:v>983881075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9520"/>
        <c:axId val="173400080"/>
      </c:lineChart>
      <c:lineChart>
        <c:grouping val="standard"/>
        <c:varyColors val="0"/>
        <c:ser>
          <c:idx val="0"/>
          <c:order val="0"/>
          <c:tx>
            <c:strRef>
              <c:f>'Figure 22'!$C$5</c:f>
              <c:strCache>
                <c:ptCount val="1"/>
                <c:pt idx="0">
                  <c:v>Number of transactions using own cards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22'!$C$6:$C$65</c:f>
              <c:numCache>
                <c:formatCode>#,##0</c:formatCode>
                <c:ptCount val="60"/>
                <c:pt idx="0">
                  <c:v>15859474</c:v>
                </c:pt>
                <c:pt idx="1">
                  <c:v>15886515</c:v>
                </c:pt>
                <c:pt idx="2">
                  <c:v>18128340</c:v>
                </c:pt>
                <c:pt idx="3">
                  <c:v>17594693</c:v>
                </c:pt>
                <c:pt idx="4">
                  <c:v>18256540</c:v>
                </c:pt>
                <c:pt idx="5">
                  <c:v>18058925</c:v>
                </c:pt>
                <c:pt idx="6">
                  <c:v>18147205</c:v>
                </c:pt>
                <c:pt idx="7">
                  <c:v>17610689</c:v>
                </c:pt>
                <c:pt idx="8">
                  <c:v>17873620</c:v>
                </c:pt>
                <c:pt idx="9">
                  <c:v>17993701</c:v>
                </c:pt>
                <c:pt idx="10">
                  <c:v>17177401</c:v>
                </c:pt>
                <c:pt idx="11">
                  <c:v>18462499</c:v>
                </c:pt>
                <c:pt idx="12">
                  <c:v>16536618</c:v>
                </c:pt>
                <c:pt idx="13">
                  <c:v>17061211</c:v>
                </c:pt>
                <c:pt idx="14">
                  <c:v>15146520</c:v>
                </c:pt>
                <c:pt idx="15">
                  <c:v>11282592</c:v>
                </c:pt>
                <c:pt idx="16">
                  <c:v>15991851</c:v>
                </c:pt>
                <c:pt idx="17">
                  <c:v>17959865</c:v>
                </c:pt>
                <c:pt idx="18">
                  <c:v>18678386</c:v>
                </c:pt>
                <c:pt idx="19">
                  <c:v>17628207</c:v>
                </c:pt>
                <c:pt idx="20">
                  <c:v>18441383</c:v>
                </c:pt>
                <c:pt idx="21">
                  <c:v>18716907</c:v>
                </c:pt>
                <c:pt idx="22">
                  <c:v>17554113</c:v>
                </c:pt>
                <c:pt idx="23">
                  <c:v>18222642</c:v>
                </c:pt>
                <c:pt idx="24">
                  <c:v>16695396</c:v>
                </c:pt>
                <c:pt idx="25">
                  <c:v>17215434</c:v>
                </c:pt>
                <c:pt idx="26">
                  <c:v>19660128</c:v>
                </c:pt>
                <c:pt idx="27">
                  <c:v>18829496</c:v>
                </c:pt>
                <c:pt idx="28">
                  <c:v>20915250</c:v>
                </c:pt>
                <c:pt idx="29">
                  <c:v>20954759</c:v>
                </c:pt>
                <c:pt idx="30">
                  <c:v>21258234</c:v>
                </c:pt>
                <c:pt idx="31">
                  <c:v>20039712</c:v>
                </c:pt>
                <c:pt idx="32">
                  <c:v>20165878</c:v>
                </c:pt>
                <c:pt idx="33">
                  <c:v>20475674</c:v>
                </c:pt>
                <c:pt idx="34">
                  <c:v>19359814</c:v>
                </c:pt>
                <c:pt idx="35">
                  <c:v>21276969</c:v>
                </c:pt>
                <c:pt idx="36">
                  <c:v>23019589</c:v>
                </c:pt>
                <c:pt idx="37">
                  <c:v>22920117</c:v>
                </c:pt>
                <c:pt idx="38">
                  <c:v>26311140</c:v>
                </c:pt>
                <c:pt idx="39">
                  <c:v>26060368</c:v>
                </c:pt>
                <c:pt idx="40">
                  <c:v>29151419</c:v>
                </c:pt>
                <c:pt idx="41">
                  <c:v>29352086</c:v>
                </c:pt>
                <c:pt idx="42">
                  <c:v>30140055</c:v>
                </c:pt>
                <c:pt idx="43">
                  <c:v>29187288</c:v>
                </c:pt>
                <c:pt idx="44">
                  <c:v>29592290</c:v>
                </c:pt>
                <c:pt idx="45">
                  <c:v>30855382</c:v>
                </c:pt>
                <c:pt idx="46">
                  <c:v>29014323</c:v>
                </c:pt>
                <c:pt idx="47">
                  <c:v>31805867</c:v>
                </c:pt>
                <c:pt idx="48">
                  <c:v>20213336</c:v>
                </c:pt>
                <c:pt idx="49">
                  <c:v>21206744</c:v>
                </c:pt>
                <c:pt idx="50">
                  <c:v>24453898</c:v>
                </c:pt>
                <c:pt idx="51">
                  <c:v>23608364</c:v>
                </c:pt>
                <c:pt idx="52">
                  <c:v>25133742</c:v>
                </c:pt>
                <c:pt idx="53">
                  <c:v>24786985</c:v>
                </c:pt>
                <c:pt idx="54">
                  <c:v>24717880</c:v>
                </c:pt>
                <c:pt idx="55">
                  <c:v>23949261</c:v>
                </c:pt>
                <c:pt idx="56">
                  <c:v>24761569</c:v>
                </c:pt>
                <c:pt idx="57">
                  <c:v>25562017</c:v>
                </c:pt>
                <c:pt idx="58">
                  <c:v>24035024</c:v>
                </c:pt>
                <c:pt idx="59">
                  <c:v>25986777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9-4A2B-9A36-A1482B8556AF}"/>
            </c:ext>
          </c:extLst>
        </c:ser>
        <c:ser>
          <c:idx val="1"/>
          <c:order val="1"/>
          <c:tx>
            <c:strRef>
              <c:f>'Figure 22'!$D$5</c:f>
              <c:strCache>
                <c:ptCount val="1"/>
                <c:pt idx="0">
                  <c:v>Number of transactions using other Croatian issuers’ cards – right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22'!$B$6:$B$65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22'!$D$6:$D$65</c:f>
              <c:numCache>
                <c:formatCode>#,##0</c:formatCode>
                <c:ptCount val="60"/>
                <c:pt idx="0">
                  <c:v>16701454</c:v>
                </c:pt>
                <c:pt idx="1">
                  <c:v>16414451</c:v>
                </c:pt>
                <c:pt idx="2">
                  <c:v>18948886</c:v>
                </c:pt>
                <c:pt idx="3">
                  <c:v>18696736</c:v>
                </c:pt>
                <c:pt idx="4">
                  <c:v>19502317</c:v>
                </c:pt>
                <c:pt idx="5">
                  <c:v>20383566</c:v>
                </c:pt>
                <c:pt idx="6">
                  <c:v>20931614</c:v>
                </c:pt>
                <c:pt idx="7">
                  <c:v>20537458</c:v>
                </c:pt>
                <c:pt idx="8">
                  <c:v>20620778</c:v>
                </c:pt>
                <c:pt idx="9">
                  <c:v>21589842</c:v>
                </c:pt>
                <c:pt idx="10">
                  <c:v>20660507</c:v>
                </c:pt>
                <c:pt idx="11">
                  <c:v>22696911</c:v>
                </c:pt>
                <c:pt idx="12">
                  <c:v>20079341</c:v>
                </c:pt>
                <c:pt idx="13">
                  <c:v>20193708</c:v>
                </c:pt>
                <c:pt idx="14">
                  <c:v>19174973</c:v>
                </c:pt>
                <c:pt idx="15">
                  <c:v>16015873</c:v>
                </c:pt>
                <c:pt idx="16">
                  <c:v>21285470</c:v>
                </c:pt>
                <c:pt idx="17">
                  <c:v>23250096</c:v>
                </c:pt>
                <c:pt idx="18">
                  <c:v>23972916</c:v>
                </c:pt>
                <c:pt idx="19">
                  <c:v>22514760</c:v>
                </c:pt>
                <c:pt idx="20">
                  <c:v>22878056</c:v>
                </c:pt>
                <c:pt idx="21">
                  <c:v>22830952</c:v>
                </c:pt>
                <c:pt idx="22">
                  <c:v>21201985</c:v>
                </c:pt>
                <c:pt idx="23">
                  <c:v>22605320</c:v>
                </c:pt>
                <c:pt idx="24">
                  <c:v>20787671</c:v>
                </c:pt>
                <c:pt idx="25">
                  <c:v>21036626</c:v>
                </c:pt>
                <c:pt idx="26">
                  <c:v>23491298</c:v>
                </c:pt>
                <c:pt idx="27">
                  <c:v>22129309</c:v>
                </c:pt>
                <c:pt idx="28">
                  <c:v>24319366</c:v>
                </c:pt>
                <c:pt idx="29">
                  <c:v>25248128</c:v>
                </c:pt>
                <c:pt idx="30">
                  <c:v>25769472</c:v>
                </c:pt>
                <c:pt idx="31">
                  <c:v>24931934</c:v>
                </c:pt>
                <c:pt idx="32">
                  <c:v>25211973</c:v>
                </c:pt>
                <c:pt idx="33">
                  <c:v>25973931</c:v>
                </c:pt>
                <c:pt idx="34">
                  <c:v>24577693</c:v>
                </c:pt>
                <c:pt idx="35">
                  <c:v>27518986</c:v>
                </c:pt>
                <c:pt idx="36">
                  <c:v>18575027</c:v>
                </c:pt>
                <c:pt idx="37">
                  <c:v>18770812</c:v>
                </c:pt>
                <c:pt idx="38">
                  <c:v>21314489</c:v>
                </c:pt>
                <c:pt idx="39">
                  <c:v>20889431</c:v>
                </c:pt>
                <c:pt idx="40">
                  <c:v>22917187</c:v>
                </c:pt>
                <c:pt idx="41">
                  <c:v>22708510</c:v>
                </c:pt>
                <c:pt idx="42">
                  <c:v>23097962</c:v>
                </c:pt>
                <c:pt idx="43">
                  <c:v>22271519</c:v>
                </c:pt>
                <c:pt idx="44">
                  <c:v>22669749</c:v>
                </c:pt>
                <c:pt idx="45">
                  <c:v>23834872</c:v>
                </c:pt>
                <c:pt idx="46">
                  <c:v>22420904</c:v>
                </c:pt>
                <c:pt idx="47">
                  <c:v>22695548</c:v>
                </c:pt>
                <c:pt idx="48">
                  <c:v>28015246</c:v>
                </c:pt>
                <c:pt idx="49">
                  <c:v>28446929</c:v>
                </c:pt>
                <c:pt idx="50">
                  <c:v>32765944</c:v>
                </c:pt>
                <c:pt idx="51">
                  <c:v>31430761</c:v>
                </c:pt>
                <c:pt idx="52">
                  <c:v>33834967</c:v>
                </c:pt>
                <c:pt idx="53">
                  <c:v>33862321</c:v>
                </c:pt>
                <c:pt idx="54">
                  <c:v>33960730</c:v>
                </c:pt>
                <c:pt idx="55">
                  <c:v>32630837</c:v>
                </c:pt>
                <c:pt idx="56">
                  <c:v>33436726</c:v>
                </c:pt>
                <c:pt idx="57">
                  <c:v>34375560</c:v>
                </c:pt>
                <c:pt idx="58">
                  <c:v>32160019</c:v>
                </c:pt>
                <c:pt idx="59">
                  <c:v>35019420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5680"/>
        <c:axId val="173400640"/>
      </c:lineChart>
      <c:catAx>
        <c:axId val="1733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400080"/>
        <c:crosses val="autoZero"/>
        <c:auto val="1"/>
        <c:lblAlgn val="ctr"/>
        <c:lblOffset val="100"/>
        <c:tickLblSkip val="2"/>
        <c:noMultiLvlLbl val="1"/>
      </c:catAx>
      <c:valAx>
        <c:axId val="17340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952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4006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568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975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340064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'Figure 23'!$C$5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23'!$B$6:$B$65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23'!$C$6:$C$65</c:f>
              <c:numCache>
                <c:formatCode>#,##0</c:formatCode>
                <c:ptCount val="60"/>
                <c:pt idx="0">
                  <c:v>24146356</c:v>
                </c:pt>
                <c:pt idx="1">
                  <c:v>23738333</c:v>
                </c:pt>
                <c:pt idx="2">
                  <c:v>27590008</c:v>
                </c:pt>
                <c:pt idx="3">
                  <c:v>26971169</c:v>
                </c:pt>
                <c:pt idx="4">
                  <c:v>28133460</c:v>
                </c:pt>
                <c:pt idx="5">
                  <c:v>29138551</c:v>
                </c:pt>
                <c:pt idx="6">
                  <c:v>29867201</c:v>
                </c:pt>
                <c:pt idx="7">
                  <c:v>28755040</c:v>
                </c:pt>
                <c:pt idx="8">
                  <c:v>29050955</c:v>
                </c:pt>
                <c:pt idx="9">
                  <c:v>29778371</c:v>
                </c:pt>
                <c:pt idx="10">
                  <c:v>28702400</c:v>
                </c:pt>
                <c:pt idx="11">
                  <c:v>31322325</c:v>
                </c:pt>
                <c:pt idx="12">
                  <c:v>27832713</c:v>
                </c:pt>
                <c:pt idx="13">
                  <c:v>28324162</c:v>
                </c:pt>
                <c:pt idx="14">
                  <c:v>27028800</c:v>
                </c:pt>
                <c:pt idx="15">
                  <c:v>21988750</c:v>
                </c:pt>
                <c:pt idx="16">
                  <c:v>29693146</c:v>
                </c:pt>
                <c:pt idx="17">
                  <c:v>32350132</c:v>
                </c:pt>
                <c:pt idx="18">
                  <c:v>33663077</c:v>
                </c:pt>
                <c:pt idx="19">
                  <c:v>31706352</c:v>
                </c:pt>
                <c:pt idx="20">
                  <c:v>32599708</c:v>
                </c:pt>
                <c:pt idx="21">
                  <c:v>32809206</c:v>
                </c:pt>
                <c:pt idx="22">
                  <c:v>30900514</c:v>
                </c:pt>
                <c:pt idx="23">
                  <c:v>33392978</c:v>
                </c:pt>
                <c:pt idx="24">
                  <c:v>30772056</c:v>
                </c:pt>
                <c:pt idx="25">
                  <c:v>31115190</c:v>
                </c:pt>
                <c:pt idx="26">
                  <c:v>34601367</c:v>
                </c:pt>
                <c:pt idx="27">
                  <c:v>32984704</c:v>
                </c:pt>
                <c:pt idx="28">
                  <c:v>36306414</c:v>
                </c:pt>
                <c:pt idx="29">
                  <c:v>37241317</c:v>
                </c:pt>
                <c:pt idx="30">
                  <c:v>37904786</c:v>
                </c:pt>
                <c:pt idx="31">
                  <c:v>36321222</c:v>
                </c:pt>
                <c:pt idx="32">
                  <c:v>36559420</c:v>
                </c:pt>
                <c:pt idx="33">
                  <c:v>37644541</c:v>
                </c:pt>
                <c:pt idx="34">
                  <c:v>35687517</c:v>
                </c:pt>
                <c:pt idx="35">
                  <c:v>39670305</c:v>
                </c:pt>
                <c:pt idx="36">
                  <c:v>33911657</c:v>
                </c:pt>
                <c:pt idx="37">
                  <c:v>33723666</c:v>
                </c:pt>
                <c:pt idx="38">
                  <c:v>38738806</c:v>
                </c:pt>
                <c:pt idx="39">
                  <c:v>38144793</c:v>
                </c:pt>
                <c:pt idx="40">
                  <c:v>42447365</c:v>
                </c:pt>
                <c:pt idx="41">
                  <c:v>42845676</c:v>
                </c:pt>
                <c:pt idx="42">
                  <c:v>44070724</c:v>
                </c:pt>
                <c:pt idx="43">
                  <c:v>42555469</c:v>
                </c:pt>
                <c:pt idx="44">
                  <c:v>43359200</c:v>
                </c:pt>
                <c:pt idx="45">
                  <c:v>45262675</c:v>
                </c:pt>
                <c:pt idx="46">
                  <c:v>42829207</c:v>
                </c:pt>
                <c:pt idx="47">
                  <c:v>45938072</c:v>
                </c:pt>
                <c:pt idx="48">
                  <c:v>40914455</c:v>
                </c:pt>
                <c:pt idx="49">
                  <c:v>42002554</c:v>
                </c:pt>
                <c:pt idx="50">
                  <c:v>48408170</c:v>
                </c:pt>
                <c:pt idx="51">
                  <c:v>46505482</c:v>
                </c:pt>
                <c:pt idx="52">
                  <c:v>49918241</c:v>
                </c:pt>
                <c:pt idx="53">
                  <c:v>49757329</c:v>
                </c:pt>
                <c:pt idx="54">
                  <c:v>49948944</c:v>
                </c:pt>
                <c:pt idx="55">
                  <c:v>48120845</c:v>
                </c:pt>
                <c:pt idx="56">
                  <c:v>49452396</c:v>
                </c:pt>
                <c:pt idx="57">
                  <c:v>50847049</c:v>
                </c:pt>
                <c:pt idx="58">
                  <c:v>47878905</c:v>
                </c:pt>
                <c:pt idx="59">
                  <c:v>51876208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CF8-83EE-DF5875589704}"/>
            </c:ext>
          </c:extLst>
        </c:ser>
        <c:ser>
          <c:idx val="1"/>
          <c:order val="1"/>
          <c:tx>
            <c:strRef>
              <c:f>'Figure 23'!$D$5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23'!$B$6:$B$65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23'!$D$6:$D$65</c:f>
              <c:numCache>
                <c:formatCode>#,##0</c:formatCode>
                <c:ptCount val="60"/>
                <c:pt idx="0">
                  <c:v>8064158</c:v>
                </c:pt>
                <c:pt idx="1">
                  <c:v>8215912</c:v>
                </c:pt>
                <c:pt idx="2">
                  <c:v>9105578</c:v>
                </c:pt>
                <c:pt idx="3">
                  <c:v>8915705</c:v>
                </c:pt>
                <c:pt idx="4">
                  <c:v>9207026</c:v>
                </c:pt>
                <c:pt idx="5">
                  <c:v>8897073</c:v>
                </c:pt>
                <c:pt idx="6">
                  <c:v>8744389</c:v>
                </c:pt>
                <c:pt idx="7">
                  <c:v>8960968</c:v>
                </c:pt>
                <c:pt idx="8">
                  <c:v>8985078</c:v>
                </c:pt>
                <c:pt idx="9">
                  <c:v>9328480</c:v>
                </c:pt>
                <c:pt idx="10">
                  <c:v>8686035</c:v>
                </c:pt>
                <c:pt idx="11">
                  <c:v>9376124</c:v>
                </c:pt>
                <c:pt idx="12">
                  <c:v>8332368</c:v>
                </c:pt>
                <c:pt idx="13">
                  <c:v>8482987</c:v>
                </c:pt>
                <c:pt idx="14">
                  <c:v>6881927</c:v>
                </c:pt>
                <c:pt idx="15">
                  <c:v>4973853</c:v>
                </c:pt>
                <c:pt idx="16">
                  <c:v>7174272</c:v>
                </c:pt>
                <c:pt idx="17">
                  <c:v>8407235</c:v>
                </c:pt>
                <c:pt idx="18">
                  <c:v>8474647</c:v>
                </c:pt>
                <c:pt idx="19">
                  <c:v>7950573</c:v>
                </c:pt>
                <c:pt idx="20">
                  <c:v>8196347</c:v>
                </c:pt>
                <c:pt idx="21">
                  <c:v>8206682</c:v>
                </c:pt>
                <c:pt idx="22">
                  <c:v>7356371</c:v>
                </c:pt>
                <c:pt idx="23">
                  <c:v>6952764</c:v>
                </c:pt>
                <c:pt idx="24">
                  <c:v>6263389</c:v>
                </c:pt>
                <c:pt idx="25">
                  <c:v>6682115</c:v>
                </c:pt>
                <c:pt idx="26">
                  <c:v>8025336</c:v>
                </c:pt>
                <c:pt idx="27">
                  <c:v>7476350</c:v>
                </c:pt>
                <c:pt idx="28">
                  <c:v>8414533</c:v>
                </c:pt>
                <c:pt idx="29">
                  <c:v>8451137</c:v>
                </c:pt>
                <c:pt idx="30">
                  <c:v>8557835</c:v>
                </c:pt>
                <c:pt idx="31">
                  <c:v>8108194</c:v>
                </c:pt>
                <c:pt idx="32">
                  <c:v>8254372</c:v>
                </c:pt>
                <c:pt idx="33">
                  <c:v>8253416</c:v>
                </c:pt>
                <c:pt idx="34">
                  <c:v>7721530</c:v>
                </c:pt>
                <c:pt idx="35">
                  <c:v>8580700</c:v>
                </c:pt>
                <c:pt idx="36">
                  <c:v>7164398</c:v>
                </c:pt>
                <c:pt idx="37">
                  <c:v>7393536</c:v>
                </c:pt>
                <c:pt idx="38">
                  <c:v>8242489</c:v>
                </c:pt>
                <c:pt idx="39">
                  <c:v>8183995</c:v>
                </c:pt>
                <c:pt idx="40">
                  <c:v>8971558</c:v>
                </c:pt>
                <c:pt idx="41">
                  <c:v>8566197</c:v>
                </c:pt>
                <c:pt idx="42">
                  <c:v>8476793</c:v>
                </c:pt>
                <c:pt idx="43">
                  <c:v>8220483</c:v>
                </c:pt>
                <c:pt idx="44">
                  <c:v>8197034</c:v>
                </c:pt>
                <c:pt idx="45">
                  <c:v>8713424</c:v>
                </c:pt>
                <c:pt idx="46">
                  <c:v>7921054</c:v>
                </c:pt>
                <c:pt idx="47">
                  <c:v>7769294</c:v>
                </c:pt>
                <c:pt idx="48">
                  <c:v>6817382</c:v>
                </c:pt>
                <c:pt idx="49">
                  <c:v>7079092</c:v>
                </c:pt>
                <c:pt idx="50">
                  <c:v>8140937</c:v>
                </c:pt>
                <c:pt idx="51">
                  <c:v>7895507</c:v>
                </c:pt>
                <c:pt idx="52">
                  <c:v>8363154</c:v>
                </c:pt>
                <c:pt idx="53">
                  <c:v>8204694</c:v>
                </c:pt>
                <c:pt idx="54">
                  <c:v>8011398</c:v>
                </c:pt>
                <c:pt idx="55">
                  <c:v>7758398</c:v>
                </c:pt>
                <c:pt idx="56">
                  <c:v>8018582</c:v>
                </c:pt>
                <c:pt idx="57">
                  <c:v>8347324</c:v>
                </c:pt>
                <c:pt idx="58">
                  <c:v>7617209</c:v>
                </c:pt>
                <c:pt idx="59">
                  <c:v>8417577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CF8-83EE-DF5875589704}"/>
            </c:ext>
          </c:extLst>
        </c:ser>
        <c:ser>
          <c:idx val="2"/>
          <c:order val="2"/>
          <c:tx>
            <c:strRef>
              <c:f>'Figure 23'!$E$5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23'!$B$6:$B$65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23'!$E$6:$E$65</c:f>
              <c:numCache>
                <c:formatCode>#,##0</c:formatCode>
                <c:ptCount val="60"/>
                <c:pt idx="0">
                  <c:v>350414</c:v>
                </c:pt>
                <c:pt idx="1">
                  <c:v>346721</c:v>
                </c:pt>
                <c:pt idx="2">
                  <c:v>381640</c:v>
                </c:pt>
                <c:pt idx="3">
                  <c:v>404555</c:v>
                </c:pt>
                <c:pt idx="4">
                  <c:v>418371</c:v>
                </c:pt>
                <c:pt idx="5">
                  <c:v>406867</c:v>
                </c:pt>
                <c:pt idx="6">
                  <c:v>467229</c:v>
                </c:pt>
                <c:pt idx="7">
                  <c:v>432139</c:v>
                </c:pt>
                <c:pt idx="8">
                  <c:v>458365</c:v>
                </c:pt>
                <c:pt idx="9">
                  <c:v>476692</c:v>
                </c:pt>
                <c:pt idx="10">
                  <c:v>449473</c:v>
                </c:pt>
                <c:pt idx="11">
                  <c:v>460961</c:v>
                </c:pt>
                <c:pt idx="12">
                  <c:v>450878</c:v>
                </c:pt>
                <c:pt idx="13">
                  <c:v>447770</c:v>
                </c:pt>
                <c:pt idx="14">
                  <c:v>410766</c:v>
                </c:pt>
                <c:pt idx="15">
                  <c:v>335862</c:v>
                </c:pt>
                <c:pt idx="16">
                  <c:v>409903</c:v>
                </c:pt>
                <c:pt idx="17">
                  <c:v>452594</c:v>
                </c:pt>
                <c:pt idx="18">
                  <c:v>513578</c:v>
                </c:pt>
                <c:pt idx="19">
                  <c:v>486042</c:v>
                </c:pt>
                <c:pt idx="20">
                  <c:v>523384</c:v>
                </c:pt>
                <c:pt idx="21">
                  <c:v>531971</c:v>
                </c:pt>
                <c:pt idx="22">
                  <c:v>499213</c:v>
                </c:pt>
                <c:pt idx="23">
                  <c:v>482220</c:v>
                </c:pt>
                <c:pt idx="24">
                  <c:v>447622</c:v>
                </c:pt>
                <c:pt idx="25">
                  <c:v>454755</c:v>
                </c:pt>
                <c:pt idx="26">
                  <c:v>524723</c:v>
                </c:pt>
                <c:pt idx="27">
                  <c:v>497751</c:v>
                </c:pt>
                <c:pt idx="28">
                  <c:v>513669</c:v>
                </c:pt>
                <c:pt idx="29">
                  <c:v>510433</c:v>
                </c:pt>
                <c:pt idx="30">
                  <c:v>565085</c:v>
                </c:pt>
                <c:pt idx="31">
                  <c:v>542230</c:v>
                </c:pt>
                <c:pt idx="32">
                  <c:v>564059</c:v>
                </c:pt>
                <c:pt idx="33">
                  <c:v>551648</c:v>
                </c:pt>
                <c:pt idx="34">
                  <c:v>528460</c:v>
                </c:pt>
                <c:pt idx="35">
                  <c:v>544950</c:v>
                </c:pt>
                <c:pt idx="36">
                  <c:v>508235</c:v>
                </c:pt>
                <c:pt idx="37">
                  <c:v>515246</c:v>
                </c:pt>
                <c:pt idx="38">
                  <c:v>578589</c:v>
                </c:pt>
                <c:pt idx="39">
                  <c:v>555779</c:v>
                </c:pt>
                <c:pt idx="40">
                  <c:v>578171</c:v>
                </c:pt>
                <c:pt idx="41">
                  <c:v>577539</c:v>
                </c:pt>
                <c:pt idx="42">
                  <c:v>614380</c:v>
                </c:pt>
                <c:pt idx="43">
                  <c:v>601655</c:v>
                </c:pt>
                <c:pt idx="44">
                  <c:v>619734</c:v>
                </c:pt>
                <c:pt idx="45">
                  <c:v>620250</c:v>
                </c:pt>
                <c:pt idx="46">
                  <c:v>589309</c:v>
                </c:pt>
                <c:pt idx="47">
                  <c:v>692635</c:v>
                </c:pt>
                <c:pt idx="48">
                  <c:v>402189</c:v>
                </c:pt>
                <c:pt idx="49">
                  <c:v>478274</c:v>
                </c:pt>
                <c:pt idx="50">
                  <c:v>564781</c:v>
                </c:pt>
                <c:pt idx="51">
                  <c:v>534380</c:v>
                </c:pt>
                <c:pt idx="52">
                  <c:v>573333</c:v>
                </c:pt>
                <c:pt idx="53">
                  <c:v>576980</c:v>
                </c:pt>
                <c:pt idx="54">
                  <c:v>603502</c:v>
                </c:pt>
                <c:pt idx="55">
                  <c:v>579731</c:v>
                </c:pt>
                <c:pt idx="56">
                  <c:v>602399</c:v>
                </c:pt>
                <c:pt idx="57">
                  <c:v>609474</c:v>
                </c:pt>
                <c:pt idx="58">
                  <c:v>567278</c:v>
                </c:pt>
                <c:pt idx="59">
                  <c:v>570407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F-4CF8-83EE-DF587558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9600"/>
        <c:axId val="172980160"/>
      </c:lineChart>
      <c:catAx>
        <c:axId val="1729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0160"/>
        <c:crosses val="autoZero"/>
        <c:auto val="1"/>
        <c:lblAlgn val="ctr"/>
        <c:lblOffset val="100"/>
        <c:noMultiLvlLbl val="1"/>
      </c:catAx>
      <c:valAx>
        <c:axId val="172980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960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36897422468897E-2"/>
          <c:y val="3.3523805501455659E-2"/>
          <c:w val="0.8773967460591766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'Figure 24'!$C$5</c:f>
              <c:strCache>
                <c:ptCount val="1"/>
                <c:pt idx="0">
                  <c:v>Purchases of goods and services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24'!$B$6:$B$65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24'!$C$6:$C$65</c:f>
              <c:numCache>
                <c:formatCode>#,##0</c:formatCode>
                <c:ptCount val="60"/>
                <c:pt idx="0">
                  <c:v>589675142.87610328</c:v>
                </c:pt>
                <c:pt idx="1">
                  <c:v>573381159.99734557</c:v>
                </c:pt>
                <c:pt idx="2">
                  <c:v>682288186.60826862</c:v>
                </c:pt>
                <c:pt idx="3">
                  <c:v>690275422.25761497</c:v>
                </c:pt>
                <c:pt idx="4">
                  <c:v>708185750.7465657</c:v>
                </c:pt>
                <c:pt idx="5">
                  <c:v>739852875.57236707</c:v>
                </c:pt>
                <c:pt idx="6">
                  <c:v>747278127.41389608</c:v>
                </c:pt>
                <c:pt idx="7">
                  <c:v>714107947.7072134</c:v>
                </c:pt>
                <c:pt idx="8">
                  <c:v>737271023.29285288</c:v>
                </c:pt>
                <c:pt idx="9">
                  <c:v>745685460.0836153</c:v>
                </c:pt>
                <c:pt idx="10">
                  <c:v>740092950.16258538</c:v>
                </c:pt>
                <c:pt idx="11">
                  <c:v>830731993.89475071</c:v>
                </c:pt>
                <c:pt idx="12">
                  <c:v>666099666.6003052</c:v>
                </c:pt>
                <c:pt idx="13">
                  <c:v>664194345.21202469</c:v>
                </c:pt>
                <c:pt idx="14">
                  <c:v>667059349.39279306</c:v>
                </c:pt>
                <c:pt idx="15">
                  <c:v>551286002.38901055</c:v>
                </c:pt>
                <c:pt idx="16">
                  <c:v>749080511.24825799</c:v>
                </c:pt>
                <c:pt idx="17">
                  <c:v>806323154.02481914</c:v>
                </c:pt>
                <c:pt idx="18">
                  <c:v>817465418.54137623</c:v>
                </c:pt>
                <c:pt idx="19">
                  <c:v>765632474.08587158</c:v>
                </c:pt>
                <c:pt idx="20">
                  <c:v>779975423.98301148</c:v>
                </c:pt>
                <c:pt idx="21">
                  <c:v>792959124.69307852</c:v>
                </c:pt>
                <c:pt idx="22">
                  <c:v>767312239.56466913</c:v>
                </c:pt>
                <c:pt idx="23">
                  <c:v>829585554.71497774</c:v>
                </c:pt>
                <c:pt idx="24">
                  <c:v>718099283.69500291</c:v>
                </c:pt>
                <c:pt idx="25">
                  <c:v>709519897.27254629</c:v>
                </c:pt>
                <c:pt idx="26">
                  <c:v>813240613.71026611</c:v>
                </c:pt>
                <c:pt idx="27">
                  <c:v>782890478.59844708</c:v>
                </c:pt>
                <c:pt idx="28">
                  <c:v>874739814.18806815</c:v>
                </c:pt>
                <c:pt idx="29">
                  <c:v>915400543.49990046</c:v>
                </c:pt>
                <c:pt idx="30">
                  <c:v>928270043.26763546</c:v>
                </c:pt>
                <c:pt idx="31">
                  <c:v>894121881.61125481</c:v>
                </c:pt>
                <c:pt idx="32">
                  <c:v>882110268.23279572</c:v>
                </c:pt>
                <c:pt idx="33">
                  <c:v>922204075.65200078</c:v>
                </c:pt>
                <c:pt idx="34">
                  <c:v>896795831.1765877</c:v>
                </c:pt>
                <c:pt idx="35">
                  <c:v>1004303609.3967748</c:v>
                </c:pt>
                <c:pt idx="36">
                  <c:v>800126237.57382703</c:v>
                </c:pt>
                <c:pt idx="37">
                  <c:v>798066124.75943983</c:v>
                </c:pt>
                <c:pt idx="38">
                  <c:v>943067690.62313354</c:v>
                </c:pt>
                <c:pt idx="39">
                  <c:v>955964785.586303</c:v>
                </c:pt>
                <c:pt idx="40">
                  <c:v>1059432333.6651403</c:v>
                </c:pt>
                <c:pt idx="41">
                  <c:v>1087619980.3570242</c:v>
                </c:pt>
                <c:pt idx="42">
                  <c:v>1133254089.3224499</c:v>
                </c:pt>
                <c:pt idx="43">
                  <c:v>1086889207.6448338</c:v>
                </c:pt>
                <c:pt idx="44">
                  <c:v>1093581971.9954875</c:v>
                </c:pt>
                <c:pt idx="45">
                  <c:v>1132785547.2825005</c:v>
                </c:pt>
                <c:pt idx="46">
                  <c:v>1122343650.4081225</c:v>
                </c:pt>
                <c:pt idx="47">
                  <c:v>1208128171.743314</c:v>
                </c:pt>
                <c:pt idx="48">
                  <c:v>977551989</c:v>
                </c:pt>
                <c:pt idx="49">
                  <c:v>1014583661</c:v>
                </c:pt>
                <c:pt idx="50">
                  <c:v>1189534213</c:v>
                </c:pt>
                <c:pt idx="51">
                  <c:v>1194043004</c:v>
                </c:pt>
                <c:pt idx="52">
                  <c:v>1278451723</c:v>
                </c:pt>
                <c:pt idx="53">
                  <c:v>1299458159</c:v>
                </c:pt>
                <c:pt idx="54">
                  <c:v>1334623330</c:v>
                </c:pt>
                <c:pt idx="55">
                  <c:v>1310439741</c:v>
                </c:pt>
                <c:pt idx="56">
                  <c:v>1308563860</c:v>
                </c:pt>
                <c:pt idx="57">
                  <c:v>1343714827</c:v>
                </c:pt>
                <c:pt idx="58">
                  <c:v>1336396532</c:v>
                </c:pt>
                <c:pt idx="59">
                  <c:v>1464735301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0-47C4-8C53-9DA1011794C7}"/>
            </c:ext>
          </c:extLst>
        </c:ser>
        <c:ser>
          <c:idx val="1"/>
          <c:order val="1"/>
          <c:tx>
            <c:strRef>
              <c:f>'Figure 24'!$D$5</c:f>
              <c:strCache>
                <c:ptCount val="1"/>
                <c:pt idx="0">
                  <c:v>Cash withdrawals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24'!$B$6:$B$65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24'!$D$6:$D$65</c:f>
              <c:numCache>
                <c:formatCode>#,##0</c:formatCode>
                <c:ptCount val="60"/>
                <c:pt idx="0">
                  <c:v>832955062.31335855</c:v>
                </c:pt>
                <c:pt idx="1">
                  <c:v>844390262.92388344</c:v>
                </c:pt>
                <c:pt idx="2">
                  <c:v>931100419.2713517</c:v>
                </c:pt>
                <c:pt idx="3">
                  <c:v>938483368.77032316</c:v>
                </c:pt>
                <c:pt idx="4">
                  <c:v>965299091.64509916</c:v>
                </c:pt>
                <c:pt idx="5">
                  <c:v>948866118.25602221</c:v>
                </c:pt>
                <c:pt idx="6">
                  <c:v>952692575.48609722</c:v>
                </c:pt>
                <c:pt idx="7">
                  <c:v>990442231.20313215</c:v>
                </c:pt>
                <c:pt idx="8">
                  <c:v>970003030.9907757</c:v>
                </c:pt>
                <c:pt idx="9">
                  <c:v>987883007.76428425</c:v>
                </c:pt>
                <c:pt idx="10">
                  <c:v>937380213.68372154</c:v>
                </c:pt>
                <c:pt idx="11">
                  <c:v>1046271775.4330081</c:v>
                </c:pt>
                <c:pt idx="12">
                  <c:v>889229176.18952811</c:v>
                </c:pt>
                <c:pt idx="13">
                  <c:v>909408346.14108431</c:v>
                </c:pt>
                <c:pt idx="14">
                  <c:v>878335903.11234987</c:v>
                </c:pt>
                <c:pt idx="15">
                  <c:v>707537757.51542902</c:v>
                </c:pt>
                <c:pt idx="16">
                  <c:v>873087121.24228549</c:v>
                </c:pt>
                <c:pt idx="17">
                  <c:v>972328959.05501354</c:v>
                </c:pt>
                <c:pt idx="18">
                  <c:v>1012887494.5915455</c:v>
                </c:pt>
                <c:pt idx="19">
                  <c:v>952484090.64967811</c:v>
                </c:pt>
                <c:pt idx="20">
                  <c:v>955071494.98971391</c:v>
                </c:pt>
                <c:pt idx="21">
                  <c:v>962671704.16085994</c:v>
                </c:pt>
                <c:pt idx="22">
                  <c:v>892368235.45026207</c:v>
                </c:pt>
                <c:pt idx="23">
                  <c:v>929468182.09569311</c:v>
                </c:pt>
                <c:pt idx="24">
                  <c:v>799469065.36598313</c:v>
                </c:pt>
                <c:pt idx="25">
                  <c:v>839406367.24401081</c:v>
                </c:pt>
                <c:pt idx="26">
                  <c:v>969360751.60926402</c:v>
                </c:pt>
                <c:pt idx="27">
                  <c:v>908220720.55212688</c:v>
                </c:pt>
                <c:pt idx="28">
                  <c:v>1002311033.6452318</c:v>
                </c:pt>
                <c:pt idx="29">
                  <c:v>1001891304.2670382</c:v>
                </c:pt>
                <c:pt idx="30">
                  <c:v>1058158247.7934833</c:v>
                </c:pt>
                <c:pt idx="31">
                  <c:v>1003145000.0663613</c:v>
                </c:pt>
                <c:pt idx="32">
                  <c:v>990584768.46506071</c:v>
                </c:pt>
                <c:pt idx="33">
                  <c:v>987272422.58942199</c:v>
                </c:pt>
                <c:pt idx="34">
                  <c:v>944405013.33864224</c:v>
                </c:pt>
                <c:pt idx="35">
                  <c:v>1063480988.7849226</c:v>
                </c:pt>
                <c:pt idx="36">
                  <c:v>859553645.89554715</c:v>
                </c:pt>
                <c:pt idx="37">
                  <c:v>898445345.14566326</c:v>
                </c:pt>
                <c:pt idx="38">
                  <c:v>1010963195.0361669</c:v>
                </c:pt>
                <c:pt idx="39">
                  <c:v>999584483.64191377</c:v>
                </c:pt>
                <c:pt idx="40">
                  <c:v>1079172564.4701042</c:v>
                </c:pt>
                <c:pt idx="41">
                  <c:v>1058705172.075121</c:v>
                </c:pt>
                <c:pt idx="42">
                  <c:v>1088020349.5918772</c:v>
                </c:pt>
                <c:pt idx="43">
                  <c:v>1040183616.165638</c:v>
                </c:pt>
                <c:pt idx="44">
                  <c:v>1020652614.5066029</c:v>
                </c:pt>
                <c:pt idx="45">
                  <c:v>1043209081.8236114</c:v>
                </c:pt>
                <c:pt idx="46">
                  <c:v>966264286.28309774</c:v>
                </c:pt>
                <c:pt idx="47">
                  <c:v>959039338.90769124</c:v>
                </c:pt>
                <c:pt idx="48">
                  <c:v>797999586</c:v>
                </c:pt>
                <c:pt idx="49">
                  <c:v>854336471</c:v>
                </c:pt>
                <c:pt idx="50">
                  <c:v>996226711</c:v>
                </c:pt>
                <c:pt idx="51">
                  <c:v>1018566208</c:v>
                </c:pt>
                <c:pt idx="52">
                  <c:v>1089645499</c:v>
                </c:pt>
                <c:pt idx="53">
                  <c:v>1091933695</c:v>
                </c:pt>
                <c:pt idx="54">
                  <c:v>1113370000</c:v>
                </c:pt>
                <c:pt idx="55">
                  <c:v>1093313847</c:v>
                </c:pt>
                <c:pt idx="56">
                  <c:v>1114040475</c:v>
                </c:pt>
                <c:pt idx="57">
                  <c:v>1144556565</c:v>
                </c:pt>
                <c:pt idx="58">
                  <c:v>1072236370</c:v>
                </c:pt>
                <c:pt idx="59">
                  <c:v>1224269534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0-47C4-8C53-9DA1011794C7}"/>
            </c:ext>
          </c:extLst>
        </c:ser>
        <c:ser>
          <c:idx val="2"/>
          <c:order val="2"/>
          <c:tx>
            <c:strRef>
              <c:f>'Figure 24'!$E$5</c:f>
              <c:strCache>
                <c:ptCount val="1"/>
                <c:pt idx="0">
                  <c:v>Cash deposits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24'!$B$6:$B$65</c:f>
              <c:strCache>
                <c:ptCount val="60"/>
                <c:pt idx="0">
                  <c:v>1/2019</c:v>
                </c:pt>
                <c:pt idx="1">
                  <c:v>2/2019</c:v>
                </c:pt>
                <c:pt idx="2">
                  <c:v>3/2019</c:v>
                </c:pt>
                <c:pt idx="3">
                  <c:v>4/2019</c:v>
                </c:pt>
                <c:pt idx="4">
                  <c:v>5/2019</c:v>
                </c:pt>
                <c:pt idx="5">
                  <c:v>6/2019</c:v>
                </c:pt>
                <c:pt idx="6">
                  <c:v>7/2019</c:v>
                </c:pt>
                <c:pt idx="7">
                  <c:v>8/2019</c:v>
                </c:pt>
                <c:pt idx="8">
                  <c:v>9/2019</c:v>
                </c:pt>
                <c:pt idx="9">
                  <c:v>10/2019</c:v>
                </c:pt>
                <c:pt idx="10">
                  <c:v>11/2019</c:v>
                </c:pt>
                <c:pt idx="11">
                  <c:v>12/2019</c:v>
                </c:pt>
                <c:pt idx="12">
                  <c:v>1/2020</c:v>
                </c:pt>
                <c:pt idx="13">
                  <c:v>2/2020</c:v>
                </c:pt>
                <c:pt idx="14">
                  <c:v>3/2020</c:v>
                </c:pt>
                <c:pt idx="15">
                  <c:v>4/2020</c:v>
                </c:pt>
                <c:pt idx="16">
                  <c:v>5/2020</c:v>
                </c:pt>
                <c:pt idx="17">
                  <c:v>6/2020</c:v>
                </c:pt>
                <c:pt idx="18">
                  <c:v>7/2020</c:v>
                </c:pt>
                <c:pt idx="19">
                  <c:v>8/2020</c:v>
                </c:pt>
                <c:pt idx="20">
                  <c:v>9/2020</c:v>
                </c:pt>
                <c:pt idx="21">
                  <c:v>10/2020</c:v>
                </c:pt>
                <c:pt idx="22">
                  <c:v>11/2020</c:v>
                </c:pt>
                <c:pt idx="23">
                  <c:v>12/2020</c:v>
                </c:pt>
                <c:pt idx="24">
                  <c:v>1/2021</c:v>
                </c:pt>
                <c:pt idx="25">
                  <c:v>2/2021</c:v>
                </c:pt>
                <c:pt idx="26">
                  <c:v>3/2021</c:v>
                </c:pt>
                <c:pt idx="27">
                  <c:v>4/2021</c:v>
                </c:pt>
                <c:pt idx="28">
                  <c:v>5/2021</c:v>
                </c:pt>
                <c:pt idx="29">
                  <c:v>6/2021</c:v>
                </c:pt>
                <c:pt idx="30">
                  <c:v>7/2021</c:v>
                </c:pt>
                <c:pt idx="31">
                  <c:v>8/2021</c:v>
                </c:pt>
                <c:pt idx="32">
                  <c:v>9/2021</c:v>
                </c:pt>
                <c:pt idx="33">
                  <c:v>10/2021</c:v>
                </c:pt>
                <c:pt idx="34">
                  <c:v>11/2021</c:v>
                </c:pt>
                <c:pt idx="35">
                  <c:v>12/2021</c:v>
                </c:pt>
                <c:pt idx="36">
                  <c:v>sij. 22</c:v>
                </c:pt>
                <c:pt idx="37">
                  <c:v>2/2022</c:v>
                </c:pt>
                <c:pt idx="38">
                  <c:v>3/2022</c:v>
                </c:pt>
                <c:pt idx="39">
                  <c:v>4/2022</c:v>
                </c:pt>
                <c:pt idx="40">
                  <c:v>5/2022</c:v>
                </c:pt>
                <c:pt idx="41">
                  <c:v>6/2022</c:v>
                </c:pt>
                <c:pt idx="42">
                  <c:v>7/2022</c:v>
                </c:pt>
                <c:pt idx="43">
                  <c:v>8/2022</c:v>
                </c:pt>
                <c:pt idx="44">
                  <c:v>9/2022</c:v>
                </c:pt>
                <c:pt idx="45">
                  <c:v>10/2022</c:v>
                </c:pt>
                <c:pt idx="46">
                  <c:v>11/2022</c:v>
                </c:pt>
                <c:pt idx="47">
                  <c:v>12/2022</c:v>
                </c:pt>
                <c:pt idx="48">
                  <c:v>1/2023</c:v>
                </c:pt>
                <c:pt idx="49">
                  <c:v>2/2023</c:v>
                </c:pt>
                <c:pt idx="50">
                  <c:v>3/2023</c:v>
                </c:pt>
                <c:pt idx="51">
                  <c:v>4/2023</c:v>
                </c:pt>
                <c:pt idx="52">
                  <c:v>5/2023</c:v>
                </c:pt>
                <c:pt idx="53">
                  <c:v>6/2023</c:v>
                </c:pt>
                <c:pt idx="54">
                  <c:v>7/2023</c:v>
                </c:pt>
                <c:pt idx="55">
                  <c:v>8/2023</c:v>
                </c:pt>
                <c:pt idx="56">
                  <c:v>9/2023</c:v>
                </c:pt>
                <c:pt idx="57">
                  <c:v>10/2023</c:v>
                </c:pt>
                <c:pt idx="58">
                  <c:v>11/2023</c:v>
                </c:pt>
                <c:pt idx="59">
                  <c:v>12/2023</c:v>
                </c:pt>
              </c:strCache>
            </c:strRef>
          </c:cat>
          <c:val>
            <c:numRef>
              <c:f>'Figure 24'!$E$6:$E$65</c:f>
              <c:numCache>
                <c:formatCode>#,##0</c:formatCode>
                <c:ptCount val="60"/>
                <c:pt idx="0">
                  <c:v>94488869.201672301</c:v>
                </c:pt>
                <c:pt idx="1">
                  <c:v>97179973.588161126</c:v>
                </c:pt>
                <c:pt idx="2">
                  <c:v>107551327.89169818</c:v>
                </c:pt>
                <c:pt idx="3">
                  <c:v>121912106.97458358</c:v>
                </c:pt>
                <c:pt idx="4">
                  <c:v>128939326.43174729</c:v>
                </c:pt>
                <c:pt idx="5">
                  <c:v>137727761.8952817</c:v>
                </c:pt>
                <c:pt idx="6">
                  <c:v>169863979.42796469</c:v>
                </c:pt>
                <c:pt idx="7">
                  <c:v>164002333.93058595</c:v>
                </c:pt>
                <c:pt idx="8">
                  <c:v>160458047.78021103</c:v>
                </c:pt>
                <c:pt idx="9">
                  <c:v>157362481.65107173</c:v>
                </c:pt>
                <c:pt idx="10">
                  <c:v>145078909.28396043</c:v>
                </c:pt>
                <c:pt idx="11">
                  <c:v>157041669.25476143</c:v>
                </c:pt>
                <c:pt idx="12">
                  <c:v>141926292.38834694</c:v>
                </c:pt>
                <c:pt idx="13">
                  <c:v>145522117.72513106</c:v>
                </c:pt>
                <c:pt idx="14">
                  <c:v>138047885.59293914</c:v>
                </c:pt>
                <c:pt idx="15">
                  <c:v>108938868.53805827</c:v>
                </c:pt>
                <c:pt idx="16">
                  <c:v>141349975.18083483</c:v>
                </c:pt>
                <c:pt idx="17">
                  <c:v>165095248.52345875</c:v>
                </c:pt>
                <c:pt idx="18">
                  <c:v>196055932.84225893</c:v>
                </c:pt>
                <c:pt idx="19">
                  <c:v>188101148.583184</c:v>
                </c:pt>
                <c:pt idx="20">
                  <c:v>188724996.08467713</c:v>
                </c:pt>
                <c:pt idx="21">
                  <c:v>183988216.73634613</c:v>
                </c:pt>
                <c:pt idx="22">
                  <c:v>168842946.04817837</c:v>
                </c:pt>
                <c:pt idx="23">
                  <c:v>162163802.11029264</c:v>
                </c:pt>
                <c:pt idx="24">
                  <c:v>142666167.36346141</c:v>
                </c:pt>
                <c:pt idx="25">
                  <c:v>149736127.01572764</c:v>
                </c:pt>
                <c:pt idx="26">
                  <c:v>181874076.31561482</c:v>
                </c:pt>
                <c:pt idx="27">
                  <c:v>176339495.52060521</c:v>
                </c:pt>
                <c:pt idx="28">
                  <c:v>191444298.89176455</c:v>
                </c:pt>
                <c:pt idx="29">
                  <c:v>200954360.34242484</c:v>
                </c:pt>
                <c:pt idx="30">
                  <c:v>237525835.42371756</c:v>
                </c:pt>
                <c:pt idx="31">
                  <c:v>238788851.01864755</c:v>
                </c:pt>
                <c:pt idx="32">
                  <c:v>232931684.6506072</c:v>
                </c:pt>
                <c:pt idx="33">
                  <c:v>216376934.23584843</c:v>
                </c:pt>
                <c:pt idx="34">
                  <c:v>203356505.93934566</c:v>
                </c:pt>
                <c:pt idx="35">
                  <c:v>216093983.14420331</c:v>
                </c:pt>
                <c:pt idx="36">
                  <c:v>188302960.24951887</c:v>
                </c:pt>
                <c:pt idx="37">
                  <c:v>198729816.44435596</c:v>
                </c:pt>
                <c:pt idx="38">
                  <c:v>227403766.54057997</c:v>
                </c:pt>
                <c:pt idx="39">
                  <c:v>223177225.9605813</c:v>
                </c:pt>
                <c:pt idx="40">
                  <c:v>244015296.03822416</c:v>
                </c:pt>
                <c:pt idx="41">
                  <c:v>255775908.28853938</c:v>
                </c:pt>
                <c:pt idx="42">
                  <c:v>285268298.75904173</c:v>
                </c:pt>
                <c:pt idx="43">
                  <c:v>286537361.8687371</c:v>
                </c:pt>
                <c:pt idx="44">
                  <c:v>275518999.27002454</c:v>
                </c:pt>
                <c:pt idx="45">
                  <c:v>268448511.77914923</c:v>
                </c:pt>
                <c:pt idx="46">
                  <c:v>252582307.51874709</c:v>
                </c:pt>
                <c:pt idx="47">
                  <c:v>345976247.79348332</c:v>
                </c:pt>
                <c:pt idx="48">
                  <c:v>178593205</c:v>
                </c:pt>
                <c:pt idx="49">
                  <c:v>220189968</c:v>
                </c:pt>
                <c:pt idx="50">
                  <c:v>261489453</c:v>
                </c:pt>
                <c:pt idx="51">
                  <c:v>257404751</c:v>
                </c:pt>
                <c:pt idx="52">
                  <c:v>291317480</c:v>
                </c:pt>
                <c:pt idx="53">
                  <c:v>308031903</c:v>
                </c:pt>
                <c:pt idx="54">
                  <c:v>344639291</c:v>
                </c:pt>
                <c:pt idx="55">
                  <c:v>340245129</c:v>
                </c:pt>
                <c:pt idx="56">
                  <c:v>328299552</c:v>
                </c:pt>
                <c:pt idx="57">
                  <c:v>322345935</c:v>
                </c:pt>
                <c:pt idx="58">
                  <c:v>290668168.64999998</c:v>
                </c:pt>
                <c:pt idx="59">
                  <c:v>302635763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0-47C4-8C53-9DA1011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4080"/>
        <c:axId val="172984640"/>
      </c:lineChart>
      <c:catAx>
        <c:axId val="1729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640"/>
        <c:crosses val="autoZero"/>
        <c:auto val="1"/>
        <c:lblAlgn val="ctr"/>
        <c:lblOffset val="100"/>
        <c:tickLblSkip val="2"/>
        <c:noMultiLvlLbl val="1"/>
      </c:catAx>
      <c:valAx>
        <c:axId val="1729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08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25'!$D$5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25'!$D$6:$D$17</c:f>
              <c:numCache>
                <c:formatCode>#,##0</c:formatCode>
                <c:ptCount val="12"/>
                <c:pt idx="0">
                  <c:v>897421631</c:v>
                </c:pt>
                <c:pt idx="1">
                  <c:v>926307114</c:v>
                </c:pt>
                <c:pt idx="2">
                  <c:v>1080589085</c:v>
                </c:pt>
                <c:pt idx="3">
                  <c:v>1088169580</c:v>
                </c:pt>
                <c:pt idx="4">
                  <c:v>1157232561</c:v>
                </c:pt>
                <c:pt idx="5">
                  <c:v>1170311496</c:v>
                </c:pt>
                <c:pt idx="6">
                  <c:v>1201120399</c:v>
                </c:pt>
                <c:pt idx="7">
                  <c:v>1182307128</c:v>
                </c:pt>
                <c:pt idx="8">
                  <c:v>1179062905</c:v>
                </c:pt>
                <c:pt idx="9">
                  <c:v>1218233854</c:v>
                </c:pt>
                <c:pt idx="10">
                  <c:v>1218702407</c:v>
                </c:pt>
                <c:pt idx="11">
                  <c:v>1340757117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6F0-BEC7-7568D22E0A7C}"/>
            </c:ext>
          </c:extLst>
        </c:ser>
        <c:ser>
          <c:idx val="3"/>
          <c:order val="3"/>
          <c:tx>
            <c:strRef>
              <c:f>'Figure 25'!$F$5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25'!$F$6:$F$17</c:f>
              <c:numCache>
                <c:formatCode>#,##0</c:formatCode>
                <c:ptCount val="12"/>
                <c:pt idx="0">
                  <c:v>80130358</c:v>
                </c:pt>
                <c:pt idx="1">
                  <c:v>88276547</c:v>
                </c:pt>
                <c:pt idx="2">
                  <c:v>108945128</c:v>
                </c:pt>
                <c:pt idx="3">
                  <c:v>105873424</c:v>
                </c:pt>
                <c:pt idx="4">
                  <c:v>121219162</c:v>
                </c:pt>
                <c:pt idx="5">
                  <c:v>129146663</c:v>
                </c:pt>
                <c:pt idx="6">
                  <c:v>133502931</c:v>
                </c:pt>
                <c:pt idx="7">
                  <c:v>128132613</c:v>
                </c:pt>
                <c:pt idx="8">
                  <c:v>129500955</c:v>
                </c:pt>
                <c:pt idx="9">
                  <c:v>125480973</c:v>
                </c:pt>
                <c:pt idx="10">
                  <c:v>117694125</c:v>
                </c:pt>
                <c:pt idx="11">
                  <c:v>123978184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9120"/>
        <c:axId val="172989680"/>
      </c:lineChart>
      <c:lineChart>
        <c:grouping val="standard"/>
        <c:varyColors val="0"/>
        <c:ser>
          <c:idx val="0"/>
          <c:order val="0"/>
          <c:tx>
            <c:strRef>
              <c:f>'Figure 25'!$C$5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25'!$C$6:$C$17</c:f>
              <c:numCache>
                <c:formatCode>#,##0</c:formatCode>
                <c:ptCount val="12"/>
                <c:pt idx="0">
                  <c:v>39738467</c:v>
                </c:pt>
                <c:pt idx="1">
                  <c:v>40735384</c:v>
                </c:pt>
                <c:pt idx="2">
                  <c:v>46898482</c:v>
                </c:pt>
                <c:pt idx="3">
                  <c:v>45062994</c:v>
                </c:pt>
                <c:pt idx="4">
                  <c:v>48306248</c:v>
                </c:pt>
                <c:pt idx="5">
                  <c:v>48102544</c:v>
                </c:pt>
                <c:pt idx="6">
                  <c:v>48274694</c:v>
                </c:pt>
                <c:pt idx="7">
                  <c:v>46583285</c:v>
                </c:pt>
                <c:pt idx="8">
                  <c:v>47820615</c:v>
                </c:pt>
                <c:pt idx="9">
                  <c:v>49102542</c:v>
                </c:pt>
                <c:pt idx="10">
                  <c:v>46242175</c:v>
                </c:pt>
                <c:pt idx="11">
                  <c:v>50241402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F-46F0-BEC7-7568D22E0A7C}"/>
            </c:ext>
          </c:extLst>
        </c:ser>
        <c:ser>
          <c:idx val="2"/>
          <c:order val="2"/>
          <c:tx>
            <c:strRef>
              <c:f>'Figure 25'!$E$5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25'!$B$6:$B$17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25'!$E$6:$E$17</c:f>
              <c:numCache>
                <c:formatCode>#,##0</c:formatCode>
                <c:ptCount val="12"/>
                <c:pt idx="0">
                  <c:v>1175988</c:v>
                </c:pt>
                <c:pt idx="1">
                  <c:v>1267170</c:v>
                </c:pt>
                <c:pt idx="2">
                  <c:v>1509688</c:v>
                </c:pt>
                <c:pt idx="3">
                  <c:v>1442488</c:v>
                </c:pt>
                <c:pt idx="4">
                  <c:v>1611993</c:v>
                </c:pt>
                <c:pt idx="5">
                  <c:v>1654785</c:v>
                </c:pt>
                <c:pt idx="6">
                  <c:v>1674250</c:v>
                </c:pt>
                <c:pt idx="7">
                  <c:v>1537560</c:v>
                </c:pt>
                <c:pt idx="8">
                  <c:v>1631781</c:v>
                </c:pt>
                <c:pt idx="9">
                  <c:v>1744507</c:v>
                </c:pt>
                <c:pt idx="10">
                  <c:v>1636730</c:v>
                </c:pt>
                <c:pt idx="11">
                  <c:v>1634806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90800"/>
        <c:axId val="172990240"/>
      </c:lineChart>
      <c:catAx>
        <c:axId val="1729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680"/>
        <c:crosses val="autoZero"/>
        <c:auto val="1"/>
        <c:lblAlgn val="ctr"/>
        <c:lblOffset val="100"/>
        <c:noMultiLvlLbl val="1"/>
      </c:catAx>
      <c:valAx>
        <c:axId val="17298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12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EUR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9902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9080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99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99024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26'!$D$5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26'!$B$6:$B$17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26'!$D$6:$D$17</c:f>
              <c:numCache>
                <c:formatCode>#,##0</c:formatCode>
                <c:ptCount val="12"/>
                <c:pt idx="0">
                  <c:v>745968598</c:v>
                </c:pt>
                <c:pt idx="1">
                  <c:v>794763957</c:v>
                </c:pt>
                <c:pt idx="2">
                  <c:v>923759395</c:v>
                </c:pt>
                <c:pt idx="3">
                  <c:v>947020436</c:v>
                </c:pt>
                <c:pt idx="4">
                  <c:v>1011582279</c:v>
                </c:pt>
                <c:pt idx="5">
                  <c:v>1010585523</c:v>
                </c:pt>
                <c:pt idx="6">
                  <c:v>1028483077</c:v>
                </c:pt>
                <c:pt idx="7">
                  <c:v>1011801220</c:v>
                </c:pt>
                <c:pt idx="8">
                  <c:v>1031233402</c:v>
                </c:pt>
                <c:pt idx="9">
                  <c:v>1060909663</c:v>
                </c:pt>
                <c:pt idx="10">
                  <c:v>993237028</c:v>
                </c:pt>
                <c:pt idx="11">
                  <c:v>1135267915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C01-A51B-8C0A5B68DB83}"/>
            </c:ext>
          </c:extLst>
        </c:ser>
        <c:ser>
          <c:idx val="3"/>
          <c:order val="3"/>
          <c:tx>
            <c:strRef>
              <c:f>'Figure 26'!$F$5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26'!$B$6:$B$17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26'!$F$6:$F$17</c:f>
              <c:numCache>
                <c:formatCode>#,##0</c:formatCode>
                <c:ptCount val="12"/>
                <c:pt idx="0">
                  <c:v>52030988</c:v>
                </c:pt>
                <c:pt idx="1">
                  <c:v>59572514</c:v>
                </c:pt>
                <c:pt idx="2">
                  <c:v>72467316</c:v>
                </c:pt>
                <c:pt idx="3">
                  <c:v>71545772</c:v>
                </c:pt>
                <c:pt idx="4">
                  <c:v>78063220</c:v>
                </c:pt>
                <c:pt idx="5">
                  <c:v>81348172</c:v>
                </c:pt>
                <c:pt idx="6">
                  <c:v>84886923</c:v>
                </c:pt>
                <c:pt idx="7">
                  <c:v>81512627</c:v>
                </c:pt>
                <c:pt idx="8">
                  <c:v>82807073</c:v>
                </c:pt>
                <c:pt idx="9">
                  <c:v>83646902</c:v>
                </c:pt>
                <c:pt idx="10">
                  <c:v>78999342</c:v>
                </c:pt>
                <c:pt idx="11">
                  <c:v>89001619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8272"/>
        <c:axId val="174398832"/>
      </c:lineChart>
      <c:lineChart>
        <c:grouping val="standard"/>
        <c:varyColors val="0"/>
        <c:ser>
          <c:idx val="0"/>
          <c:order val="0"/>
          <c:tx>
            <c:strRef>
              <c:f>'Figure 26'!$C$5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26'!$B$6:$B$17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26'!$C$6:$C$17</c:f>
              <c:numCache>
                <c:formatCode>#,##0</c:formatCode>
                <c:ptCount val="12"/>
                <c:pt idx="0">
                  <c:v>6598890</c:v>
                </c:pt>
                <c:pt idx="1">
                  <c:v>6837373</c:v>
                </c:pt>
                <c:pt idx="2">
                  <c:v>7852646</c:v>
                </c:pt>
                <c:pt idx="3">
                  <c:v>7621866</c:v>
                </c:pt>
                <c:pt idx="4">
                  <c:v>8067572</c:v>
                </c:pt>
                <c:pt idx="5">
                  <c:v>7906051</c:v>
                </c:pt>
                <c:pt idx="6">
                  <c:v>7712559</c:v>
                </c:pt>
                <c:pt idx="7">
                  <c:v>7472831</c:v>
                </c:pt>
                <c:pt idx="8">
                  <c:v>7724489</c:v>
                </c:pt>
                <c:pt idx="9">
                  <c:v>8048646</c:v>
                </c:pt>
                <c:pt idx="10">
                  <c:v>7337748</c:v>
                </c:pt>
                <c:pt idx="11">
                  <c:v>8117510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1-4C01-A51B-8C0A5B68DB83}"/>
            </c:ext>
          </c:extLst>
        </c:ser>
        <c:ser>
          <c:idx val="2"/>
          <c:order val="2"/>
          <c:tx>
            <c:strRef>
              <c:f>'Figure 26'!$E$5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26'!$B$6:$B$17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26'!$E$6:$E$17</c:f>
              <c:numCache>
                <c:formatCode>#,##0</c:formatCode>
                <c:ptCount val="12"/>
                <c:pt idx="0">
                  <c:v>218492</c:v>
                </c:pt>
                <c:pt idx="1">
                  <c:v>241719</c:v>
                </c:pt>
                <c:pt idx="2">
                  <c:v>288291</c:v>
                </c:pt>
                <c:pt idx="3">
                  <c:v>273641</c:v>
                </c:pt>
                <c:pt idx="4">
                  <c:v>295582</c:v>
                </c:pt>
                <c:pt idx="5">
                  <c:v>298643</c:v>
                </c:pt>
                <c:pt idx="6">
                  <c:v>298839</c:v>
                </c:pt>
                <c:pt idx="7">
                  <c:v>285567</c:v>
                </c:pt>
                <c:pt idx="8">
                  <c:v>294093</c:v>
                </c:pt>
                <c:pt idx="9">
                  <c:v>298678</c:v>
                </c:pt>
                <c:pt idx="10">
                  <c:v>279461</c:v>
                </c:pt>
                <c:pt idx="11">
                  <c:v>300067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9952"/>
        <c:axId val="174399392"/>
      </c:lineChart>
      <c:catAx>
        <c:axId val="1743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832"/>
        <c:crosses val="autoZero"/>
        <c:auto val="1"/>
        <c:lblAlgn val="ctr"/>
        <c:lblOffset val="100"/>
        <c:noMultiLvlLbl val="1"/>
      </c:catAx>
      <c:valAx>
        <c:axId val="17439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27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million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39939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995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4399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439939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27'!$D$5</c:f>
              <c:strCache>
                <c:ptCount val="1"/>
                <c:pt idx="0">
                  <c:v>Consumer (value of transactions)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27'!$B$6:$B$17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27'!$D$6:$D$17</c:f>
              <c:numCache>
                <c:formatCode>#,##0</c:formatCode>
                <c:ptCount val="12"/>
                <c:pt idx="0">
                  <c:v>106389596</c:v>
                </c:pt>
                <c:pt idx="1">
                  <c:v>117079173</c:v>
                </c:pt>
                <c:pt idx="2">
                  <c:v>135725405</c:v>
                </c:pt>
                <c:pt idx="3">
                  <c:v>131111815</c:v>
                </c:pt>
                <c:pt idx="4">
                  <c:v>142125455</c:v>
                </c:pt>
                <c:pt idx="5">
                  <c:v>147649266</c:v>
                </c:pt>
                <c:pt idx="6">
                  <c:v>162928976</c:v>
                </c:pt>
                <c:pt idx="7">
                  <c:v>157662903</c:v>
                </c:pt>
                <c:pt idx="8">
                  <c:v>164319175</c:v>
                </c:pt>
                <c:pt idx="9">
                  <c:v>166499183</c:v>
                </c:pt>
                <c:pt idx="10">
                  <c:v>168106946</c:v>
                </c:pt>
                <c:pt idx="11">
                  <c:v>158025884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702-9543-E17C91E4ECD5}"/>
            </c:ext>
          </c:extLst>
        </c:ser>
        <c:ser>
          <c:idx val="3"/>
          <c:order val="3"/>
          <c:tx>
            <c:strRef>
              <c:f>'Figure 27'!$F$5</c:f>
              <c:strCache>
                <c:ptCount val="1"/>
                <c:pt idx="0">
                  <c:v>Non-consumer (value of transactions) – left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'Figure 27'!$B$6:$B$17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27'!$F$6:$F$17</c:f>
              <c:numCache>
                <c:formatCode>#,##0</c:formatCode>
                <c:ptCount val="12"/>
                <c:pt idx="0">
                  <c:v>72203609</c:v>
                </c:pt>
                <c:pt idx="1">
                  <c:v>103110795</c:v>
                </c:pt>
                <c:pt idx="2">
                  <c:v>125764048</c:v>
                </c:pt>
                <c:pt idx="3">
                  <c:v>126292936</c:v>
                </c:pt>
                <c:pt idx="4">
                  <c:v>149192025</c:v>
                </c:pt>
                <c:pt idx="5">
                  <c:v>160382637</c:v>
                </c:pt>
                <c:pt idx="6">
                  <c:v>181710315</c:v>
                </c:pt>
                <c:pt idx="7">
                  <c:v>182582226</c:v>
                </c:pt>
                <c:pt idx="8">
                  <c:v>163980377</c:v>
                </c:pt>
                <c:pt idx="9">
                  <c:v>155846752</c:v>
                </c:pt>
                <c:pt idx="10">
                  <c:v>122561220</c:v>
                </c:pt>
                <c:pt idx="11">
                  <c:v>144609879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4432"/>
        <c:axId val="174404992"/>
      </c:lineChart>
      <c:lineChart>
        <c:grouping val="standard"/>
        <c:varyColors val="0"/>
        <c:ser>
          <c:idx val="0"/>
          <c:order val="0"/>
          <c:tx>
            <c:strRef>
              <c:f>'Figure 27'!$C$5</c:f>
              <c:strCache>
                <c:ptCount val="1"/>
                <c:pt idx="0">
                  <c:v>Consumer (number of transactions)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27'!$B$6:$B$17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27'!$C$6:$C$17</c:f>
              <c:numCache>
                <c:formatCode>#,##0</c:formatCode>
                <c:ptCount val="12"/>
                <c:pt idx="0">
                  <c:v>297193</c:v>
                </c:pt>
                <c:pt idx="1">
                  <c:v>339670</c:v>
                </c:pt>
                <c:pt idx="2">
                  <c:v>399104</c:v>
                </c:pt>
                <c:pt idx="3">
                  <c:v>378771</c:v>
                </c:pt>
                <c:pt idx="4">
                  <c:v>397960</c:v>
                </c:pt>
                <c:pt idx="5">
                  <c:v>397575</c:v>
                </c:pt>
                <c:pt idx="6">
                  <c:v>409221</c:v>
                </c:pt>
                <c:pt idx="7">
                  <c:v>394286</c:v>
                </c:pt>
                <c:pt idx="8">
                  <c:v>420555</c:v>
                </c:pt>
                <c:pt idx="9">
                  <c:v>433230</c:v>
                </c:pt>
                <c:pt idx="10">
                  <c:v>424584</c:v>
                </c:pt>
                <c:pt idx="11">
                  <c:v>406640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8-4702-9543-E17C91E4ECD5}"/>
            </c:ext>
          </c:extLst>
        </c:ser>
        <c:ser>
          <c:idx val="2"/>
          <c:order val="2"/>
          <c:tx>
            <c:strRef>
              <c:f>'Figure 27'!$E$5</c:f>
              <c:strCache>
                <c:ptCount val="1"/>
                <c:pt idx="0">
                  <c:v>Non-consumer (number of transactions) – right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'Figure 27'!$B$6:$B$17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27'!$E$6:$E$17</c:f>
              <c:numCache>
                <c:formatCode>#,##0</c:formatCode>
                <c:ptCount val="12"/>
                <c:pt idx="0">
                  <c:v>104996</c:v>
                </c:pt>
                <c:pt idx="1">
                  <c:v>138604</c:v>
                </c:pt>
                <c:pt idx="2">
                  <c:v>165677</c:v>
                </c:pt>
                <c:pt idx="3">
                  <c:v>155609</c:v>
                </c:pt>
                <c:pt idx="4">
                  <c:v>175373</c:v>
                </c:pt>
                <c:pt idx="5">
                  <c:v>179405</c:v>
                </c:pt>
                <c:pt idx="6">
                  <c:v>194281</c:v>
                </c:pt>
                <c:pt idx="7">
                  <c:v>185445</c:v>
                </c:pt>
                <c:pt idx="8">
                  <c:v>181844</c:v>
                </c:pt>
                <c:pt idx="9">
                  <c:v>176244</c:v>
                </c:pt>
                <c:pt idx="10">
                  <c:v>142693</c:v>
                </c:pt>
                <c:pt idx="11">
                  <c:v>163767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6112"/>
        <c:axId val="174405552"/>
      </c:lineChart>
      <c:catAx>
        <c:axId val="1744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992"/>
        <c:crosses val="autoZero"/>
        <c:auto val="1"/>
        <c:lblAlgn val="ctr"/>
        <c:lblOffset val="100"/>
        <c:noMultiLvlLbl val="1"/>
      </c:catAx>
      <c:valAx>
        <c:axId val="1744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43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million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4055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6112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thousand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4406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4405552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99-4E54-A24B-4338A7B929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99-4E54-A24B-4338A7B929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99-4E54-A24B-4338A7B929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99-4E54-A24B-4338A7B929DB}"/>
              </c:ext>
            </c:extLst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99-4E54-A24B-4338A7B929DB}"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9-4E54-A24B-4338A7B929DB}"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9-4E54-A24B-4338A7B929DB}"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9-4E54-A24B-4338A7B929D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28'!$C$5:$F$5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28'!$C$18:$F$18</c:f>
              <c:numCache>
                <c:formatCode>#,##0</c:formatCode>
                <c:ptCount val="4"/>
                <c:pt idx="0">
                  <c:v>6297721</c:v>
                </c:pt>
                <c:pt idx="1">
                  <c:v>101118911</c:v>
                </c:pt>
                <c:pt idx="2">
                  <c:v>3712869</c:v>
                </c:pt>
                <c:pt idx="3">
                  <c:v>123613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99-4E54-A24B-4338A7B9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6-4809-A036-DD82A9E45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B6-4809-A036-DD82A9E456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B6-4809-A036-DD82A9E456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B6-4809-A036-DD82A9E4569A}"/>
              </c:ext>
            </c:extLst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6-4809-A036-DD82A9E4569A}"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71.84%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EB6-4809-A036-DD82A9E4569A}"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B6-4809-A036-DD82A9E4569A}"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B6-4809-A036-DD82A9E456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29'!$C$5:$F$5</c:f>
              <c:strCache>
                <c:ptCount val="4"/>
                <c:pt idx="0">
                  <c:v>ATM</c:v>
                </c:pt>
                <c:pt idx="1">
                  <c:v>EFTPOS terminal</c:v>
                </c:pt>
                <c:pt idx="2">
                  <c:v>Internet</c:v>
                </c:pt>
                <c:pt idx="3">
                  <c:v>EFTPOS terminal for withdrawal and deposit</c:v>
                </c:pt>
              </c:strCache>
            </c:strRef>
          </c:cat>
          <c:val>
            <c:numRef>
              <c:f>'Figure 29'!$C$18:$F$18</c:f>
              <c:numCache>
                <c:formatCode>#,##0</c:formatCode>
                <c:ptCount val="4"/>
                <c:pt idx="0">
                  <c:v>1302263839</c:v>
                </c:pt>
                <c:pt idx="1">
                  <c:v>4402667879</c:v>
                </c:pt>
                <c:pt idx="2">
                  <c:v>388848945</c:v>
                </c:pt>
                <c:pt idx="3">
                  <c:v>34386136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B6-4809-A036-DD82A9E4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3'!$B$6</c:f>
              <c:strCache>
                <c:ptCount val="1"/>
                <c:pt idx="0">
                  <c:v>Number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3'!$C$5:$G$5</c:f>
              <c:strCache>
                <c:ptCount val="5"/>
                <c:pt idx="0">
                  <c:v>31/12/2019</c:v>
                </c:pt>
                <c:pt idx="1">
                  <c:v>31/12/2020</c:v>
                </c:pt>
                <c:pt idx="2">
                  <c:v>31/12/2021</c:v>
                </c:pt>
                <c:pt idx="3">
                  <c:v>31/12/2022</c:v>
                </c:pt>
                <c:pt idx="4">
                  <c:v>31/12/2023</c:v>
                </c:pt>
              </c:strCache>
            </c:strRef>
          </c:cat>
          <c:val>
            <c:numRef>
              <c:f>'Figure 3'!$C$6:$G$6</c:f>
              <c:numCache>
                <c:formatCode>#,##0</c:formatCode>
                <c:ptCount val="5"/>
                <c:pt idx="0">
                  <c:v>80884</c:v>
                </c:pt>
                <c:pt idx="1">
                  <c:v>84624</c:v>
                </c:pt>
                <c:pt idx="2">
                  <c:v>103615</c:v>
                </c:pt>
                <c:pt idx="3">
                  <c:v>106684</c:v>
                </c:pt>
                <c:pt idx="4">
                  <c:v>108262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6-426A-B8BB-E48FF767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1401967"/>
        <c:axId val="1371416527"/>
      </c:barChart>
      <c:catAx>
        <c:axId val="137140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71416527"/>
        <c:crosses val="autoZero"/>
        <c:auto val="1"/>
        <c:lblAlgn val="ctr"/>
        <c:lblOffset val="100"/>
        <c:noMultiLvlLbl val="0"/>
      </c:catAx>
      <c:valAx>
        <c:axId val="137141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71401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31 and 32'!$B$6</c:f>
              <c:strCache>
                <c:ptCount val="1"/>
                <c:pt idx="0">
                  <c:v>SCA – authenticated by strong customer authentication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'Figures 31 and 32'!$C$5:$D$5</c:f>
              <c:strCache>
                <c:ptCount val="2"/>
                <c:pt idx="0">
                  <c:v>Initiated by non-remote 
payment channel</c:v>
                </c:pt>
                <c:pt idx="1">
                  <c:v>Initiated by remote 
payment channel</c:v>
                </c:pt>
              </c:strCache>
            </c:strRef>
          </c:cat>
          <c:val>
            <c:numRef>
              <c:f>'Figures 31 and 32'!$C$6:$D$6</c:f>
              <c:numCache>
                <c:formatCode>#,##0</c:formatCode>
                <c:ptCount val="2"/>
                <c:pt idx="0">
                  <c:v>151320080</c:v>
                </c:pt>
                <c:pt idx="1">
                  <c:v>18560642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3-419A-8177-EEA910DEE71E}"/>
            </c:ext>
          </c:extLst>
        </c:ser>
        <c:ser>
          <c:idx val="2"/>
          <c:order val="2"/>
          <c:tx>
            <c:strRef>
              <c:f>'Figures 31 and 32'!$B$8</c:f>
              <c:strCache>
                <c:ptCount val="1"/>
                <c:pt idx="0">
                  <c:v>non-SCA – strong customer authentication not applied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'Figures 31 and 32'!$C$5:$D$5</c:f>
              <c:strCache>
                <c:ptCount val="2"/>
                <c:pt idx="0">
                  <c:v>Initiated by non-remote 
payment channel</c:v>
                </c:pt>
                <c:pt idx="1">
                  <c:v>Initiated by remote 
payment channel</c:v>
                </c:pt>
              </c:strCache>
            </c:strRef>
          </c:cat>
          <c:val>
            <c:numRef>
              <c:f>'Figures 31 and 32'!$C$8:$D$8</c:f>
              <c:numCache>
                <c:formatCode>#,##0</c:formatCode>
                <c:ptCount val="2"/>
                <c:pt idx="0">
                  <c:v>451275768</c:v>
                </c:pt>
                <c:pt idx="1">
                  <c:v>13640431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3-419A-8177-EEA910DE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1501487"/>
        <c:axId val="110151063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'Figures 31 and 32'!$B$7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'Figures 31 and 32'!$C$5:$D$5</c15:sqref>
                        </c15:formulaRef>
                      </c:ext>
                    </c:extLst>
                    <c:strCache>
                      <c:ptCount val="2"/>
                      <c:pt idx="0">
                        <c:v>Initiated by non-remote 
payment channel</c:v>
                      </c:pt>
                      <c:pt idx="1">
                        <c:v>Initiated by remote 
payment channel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'Figures 31 and 32'!$C$7:$D$7</c15:sqref>
                        </c15:formulaRef>
                      </c:ext>
                    </c:extLst>
                    <c:numCache>
                      <c:formatCode>#,##0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D2C3-419A-8177-EEA910DEE71E}"/>
                  </c:ext>
                </c:extLst>
              </c15:ser>
            </c15:filteredBarSeries>
          </c:ext>
        </c:extLst>
      </c:barChart>
      <c:catAx>
        <c:axId val="110150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01510639"/>
        <c:crosses val="autoZero"/>
        <c:auto val="1"/>
        <c:lblAlgn val="ctr"/>
        <c:lblOffset val="100"/>
        <c:noMultiLvlLbl val="0"/>
      </c:catAx>
      <c:valAx>
        <c:axId val="1101510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01501487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326530612244897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</a:t>
                  </a:r>
                  <a:r>
                    <a:rPr lang="hr-HR" baseline="0"/>
                    <a:t> million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31 and 32'!$B$19</c:f>
              <c:strCache>
                <c:ptCount val="1"/>
                <c:pt idx="0">
                  <c:v>SCA – authenticated by strong customer authentication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'Figures 31 and 32'!$C$18:$D$18</c:f>
              <c:strCache>
                <c:ptCount val="2"/>
                <c:pt idx="0">
                  <c:v>Initiated by non-remote 
payment channel</c:v>
                </c:pt>
                <c:pt idx="1">
                  <c:v>Initiated by remote 
payment channel</c:v>
                </c:pt>
              </c:strCache>
            </c:strRef>
          </c:cat>
          <c:val>
            <c:numRef>
              <c:f>'Figures 31 and 32'!$C$19:$D$19</c:f>
              <c:numCache>
                <c:formatCode>#,##0</c:formatCode>
                <c:ptCount val="2"/>
                <c:pt idx="0">
                  <c:v>9410455958</c:v>
                </c:pt>
                <c:pt idx="1">
                  <c:v>1188009515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D-498B-9E1C-FA84C63170B0}"/>
            </c:ext>
          </c:extLst>
        </c:ser>
        <c:ser>
          <c:idx val="1"/>
          <c:order val="1"/>
          <c:tx>
            <c:strRef>
              <c:f>'Figures 31 and 32'!$B$20</c:f>
              <c:strCache>
                <c:ptCount val="1"/>
                <c:pt idx="0">
                  <c:v>non-SCA – strong customer
authentication not applied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'Figures 31 and 32'!$C$18:$D$18</c:f>
              <c:strCache>
                <c:ptCount val="2"/>
                <c:pt idx="0">
                  <c:v>Initiated by non-remote 
payment channel</c:v>
                </c:pt>
                <c:pt idx="1">
                  <c:v>Initiated by remote 
payment channel</c:v>
                </c:pt>
              </c:strCache>
            </c:strRef>
          </c:cat>
          <c:val>
            <c:numRef>
              <c:f>'Figures 31 and 32'!$C$20:$D$20</c:f>
              <c:numCache>
                <c:formatCode>#,##0</c:formatCode>
                <c:ptCount val="2"/>
                <c:pt idx="0">
                  <c:v>7798794771</c:v>
                </c:pt>
                <c:pt idx="1">
                  <c:v>576809187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D-498B-9E1C-FA84C6317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7978399"/>
        <c:axId val="1727979647"/>
      </c:barChart>
      <c:catAx>
        <c:axId val="172797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7979647"/>
        <c:crosses val="autoZero"/>
        <c:auto val="1"/>
        <c:lblAlgn val="ctr"/>
        <c:lblOffset val="100"/>
        <c:noMultiLvlLbl val="0"/>
      </c:catAx>
      <c:valAx>
        <c:axId val="172797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7978399"/>
        <c:crosses val="autoZero"/>
        <c:crossBetween val="between"/>
        <c:majorUnit val="2000000000"/>
        <c:dispUnits>
          <c:builtInUnit val="billions"/>
          <c:dispUnitsLbl>
            <c:layout>
              <c:manualLayout>
                <c:xMode val="edge"/>
                <c:yMode val="edge"/>
                <c:x val="2.0935551265416016E-2"/>
                <c:y val="0.5858583528758638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billion</a:t>
                  </a:r>
                  <a:r>
                    <a:rPr lang="hr-HR" baseline="0"/>
                    <a:t> EUR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30'!$C$5</c:f>
              <c:strCache>
                <c:ptCount val="1"/>
                <c:pt idx="0">
                  <c:v>Number of transactions – left</c:v>
                </c:pt>
              </c:strCache>
            </c:strRef>
          </c:tx>
          <c:invertIfNegative val="0"/>
          <c:cat>
            <c:strRef>
              <c:f>'Figure 30'!$B$6:$B$12</c:f>
              <c:strCache>
                <c:ptCount val="7"/>
                <c:pt idx="0">
                  <c:v>GERMANY</c:v>
                </c:pt>
                <c:pt idx="1">
                  <c:v>AUSTRIA</c:v>
                </c:pt>
                <c:pt idx="2">
                  <c:v>UK</c:v>
                </c:pt>
                <c:pt idx="3">
                  <c:v>USA</c:v>
                </c:pt>
                <c:pt idx="4">
                  <c:v>SLOVENIA</c:v>
                </c:pt>
                <c:pt idx="5">
                  <c:v>IRELAND</c:v>
                </c:pt>
                <c:pt idx="6">
                  <c:v>ITALY</c:v>
                </c:pt>
              </c:strCache>
            </c:strRef>
          </c:cat>
          <c:val>
            <c:numRef>
              <c:f>'Figure 30'!$C$6:$C$12</c:f>
              <c:numCache>
                <c:formatCode>#,##0</c:formatCode>
                <c:ptCount val="7"/>
                <c:pt idx="0">
                  <c:v>16442416</c:v>
                </c:pt>
                <c:pt idx="1">
                  <c:v>7056317</c:v>
                </c:pt>
                <c:pt idx="2">
                  <c:v>11982646</c:v>
                </c:pt>
                <c:pt idx="3">
                  <c:v>6601546</c:v>
                </c:pt>
                <c:pt idx="4">
                  <c:v>10304656</c:v>
                </c:pt>
                <c:pt idx="5">
                  <c:v>1959913</c:v>
                </c:pt>
                <c:pt idx="6">
                  <c:v>4284958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48352"/>
        <c:axId val="175448912"/>
      </c:barChart>
      <c:lineChart>
        <c:grouping val="standard"/>
        <c:varyColors val="0"/>
        <c:ser>
          <c:idx val="1"/>
          <c:order val="1"/>
          <c:tx>
            <c:strRef>
              <c:f>'Figure 30'!$D$5</c:f>
              <c:strCache>
                <c:ptCount val="1"/>
                <c:pt idx="0">
                  <c:v>Value of transactions – right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'Figure 30'!$B$6:$B$12</c:f>
              <c:strCache>
                <c:ptCount val="7"/>
                <c:pt idx="0">
                  <c:v>GERMANY</c:v>
                </c:pt>
                <c:pt idx="1">
                  <c:v>AUSTRIA</c:v>
                </c:pt>
                <c:pt idx="2">
                  <c:v>UK</c:v>
                </c:pt>
                <c:pt idx="3">
                  <c:v>USA</c:v>
                </c:pt>
                <c:pt idx="4">
                  <c:v>SLOVENIA</c:v>
                </c:pt>
                <c:pt idx="5">
                  <c:v>IRELAND</c:v>
                </c:pt>
                <c:pt idx="6">
                  <c:v>ITALY</c:v>
                </c:pt>
              </c:strCache>
            </c:strRef>
          </c:cat>
          <c:val>
            <c:numRef>
              <c:f>'Figure 30'!$D$6:$D$12</c:f>
              <c:numCache>
                <c:formatCode>#,##0</c:formatCode>
                <c:ptCount val="7"/>
                <c:pt idx="0">
                  <c:v>1253238110</c:v>
                </c:pt>
                <c:pt idx="1">
                  <c:v>545345060</c:v>
                </c:pt>
                <c:pt idx="2">
                  <c:v>504991151</c:v>
                </c:pt>
                <c:pt idx="3">
                  <c:v>450424122</c:v>
                </c:pt>
                <c:pt idx="4">
                  <c:v>404454417</c:v>
                </c:pt>
                <c:pt idx="5">
                  <c:v>311186402</c:v>
                </c:pt>
                <c:pt idx="6">
                  <c:v>258186747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50032"/>
        <c:axId val="175449472"/>
      </c:lineChart>
      <c:catAx>
        <c:axId val="17544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600"/>
            </a:pPr>
            <a:endParaRPr lang="sr-Latn-RS"/>
          </a:p>
        </c:txPr>
        <c:crossAx val="175448912"/>
        <c:crosses val="autoZero"/>
        <c:auto val="1"/>
        <c:lblAlgn val="ctr"/>
        <c:lblOffset val="100"/>
        <c:noMultiLvlLbl val="0"/>
      </c:catAx>
      <c:valAx>
        <c:axId val="175448912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544835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</a:p>
              </c:rich>
            </c:tx>
          </c:dispUnitsLbl>
        </c:dispUnits>
      </c:valAx>
      <c:valAx>
        <c:axId val="17544947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5450032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5045918412740782"/>
                <c:y val="4.3547266088945588E-2"/>
              </c:manualLayout>
            </c:layout>
            <c:tx>
              <c:rich>
                <a:bodyPr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r>
                    <a:rPr lang="hr-HR" sz="800" b="0" i="0" baseline="0">
                      <a:effectLst/>
                    </a:rPr>
                    <a:t>million EUR</a:t>
                  </a: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rich>
            </c:tx>
          </c:dispUnitsLbl>
        </c:dispUnits>
      </c:valAx>
      <c:catAx>
        <c:axId val="17545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54494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4'!$C$5</c:f>
              <c:strCache>
                <c:ptCount val="1"/>
                <c:pt idx="0">
                  <c:v>Debit card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4'!$B$6:$B$8</c:f>
              <c:strCache>
                <c:ptCount val="3"/>
                <c:pt idx="0">
                  <c:v>31/12/2021</c:v>
                </c:pt>
                <c:pt idx="1">
                  <c:v>31/12/2022</c:v>
                </c:pt>
                <c:pt idx="2">
                  <c:v>31/12/2023</c:v>
                </c:pt>
              </c:strCache>
            </c:strRef>
          </c:cat>
          <c:val>
            <c:numRef>
              <c:f>'Figure 4'!$C$6:$C$8</c:f>
              <c:numCache>
                <c:formatCode>#,##0</c:formatCode>
                <c:ptCount val="3"/>
                <c:pt idx="0">
                  <c:v>6920600</c:v>
                </c:pt>
                <c:pt idx="1">
                  <c:v>6926859</c:v>
                </c:pt>
                <c:pt idx="2">
                  <c:v>6830744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2-4739-8F75-B03909C89437}"/>
            </c:ext>
          </c:extLst>
        </c:ser>
        <c:ser>
          <c:idx val="1"/>
          <c:order val="1"/>
          <c:tx>
            <c:strRef>
              <c:f>'Figure 4'!$D$5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'Figure 4'!$B$6:$B$8</c:f>
              <c:strCache>
                <c:ptCount val="3"/>
                <c:pt idx="0">
                  <c:v>31/12/2021</c:v>
                </c:pt>
                <c:pt idx="1">
                  <c:v>31/12/2022</c:v>
                </c:pt>
                <c:pt idx="2">
                  <c:v>31/12/2023</c:v>
                </c:pt>
              </c:strCache>
            </c:strRef>
          </c:cat>
          <c:val>
            <c:numRef>
              <c:f>'Figure 4'!$D$6:$D$8</c:f>
              <c:numCache>
                <c:formatCode>#,##0</c:formatCode>
                <c:ptCount val="3"/>
                <c:pt idx="0">
                  <c:v>1802127</c:v>
                </c:pt>
                <c:pt idx="1">
                  <c:v>1735712</c:v>
                </c:pt>
                <c:pt idx="2">
                  <c:v>1708472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C2-4739-8F75-B03909C8943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71444815"/>
        <c:axId val="1371478095"/>
      </c:barChart>
      <c:catAx>
        <c:axId val="1371444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71478095"/>
        <c:crosses val="autoZero"/>
        <c:auto val="1"/>
        <c:lblAlgn val="ctr"/>
        <c:lblOffset val="100"/>
        <c:noMultiLvlLbl val="0"/>
      </c:catAx>
      <c:valAx>
        <c:axId val="137147809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371444815"/>
        <c:crossesAt val="44197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5'!$C$5</c:f>
              <c:strCache>
                <c:ptCount val="1"/>
                <c:pt idx="0">
                  <c:v>Used payment cards (total)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5'!$B$6:$B$17</c:f>
              <c:strCache>
                <c:ptCount val="12"/>
                <c:pt idx="0">
                  <c:v>31/1/23</c:v>
                </c:pt>
                <c:pt idx="1">
                  <c:v>28/2/23</c:v>
                </c:pt>
                <c:pt idx="2">
                  <c:v>31/3/23</c:v>
                </c:pt>
                <c:pt idx="3">
                  <c:v>30/4/23</c:v>
                </c:pt>
                <c:pt idx="4">
                  <c:v>31/5/23</c:v>
                </c:pt>
                <c:pt idx="5">
                  <c:v>30/6/23</c:v>
                </c:pt>
                <c:pt idx="6">
                  <c:v>31/7/23</c:v>
                </c:pt>
                <c:pt idx="7">
                  <c:v>31/8/23</c:v>
                </c:pt>
                <c:pt idx="8">
                  <c:v>30/9/23</c:v>
                </c:pt>
                <c:pt idx="9">
                  <c:v>31/10/23</c:v>
                </c:pt>
                <c:pt idx="10">
                  <c:v>30/11/23</c:v>
                </c:pt>
                <c:pt idx="11">
                  <c:v>31/12/23</c:v>
                </c:pt>
              </c:strCache>
            </c:strRef>
          </c:cat>
          <c:val>
            <c:numRef>
              <c:f>'Figure 5'!$C$6:$C$17</c:f>
              <c:numCache>
                <c:formatCode>#,##0</c:formatCode>
                <c:ptCount val="12"/>
                <c:pt idx="0">
                  <c:v>4826596</c:v>
                </c:pt>
                <c:pt idx="1">
                  <c:v>4828070</c:v>
                </c:pt>
                <c:pt idx="2">
                  <c:v>4839635</c:v>
                </c:pt>
                <c:pt idx="3">
                  <c:v>4850267</c:v>
                </c:pt>
                <c:pt idx="4">
                  <c:v>4864572</c:v>
                </c:pt>
                <c:pt idx="5">
                  <c:v>4881529</c:v>
                </c:pt>
                <c:pt idx="6">
                  <c:v>4893819</c:v>
                </c:pt>
                <c:pt idx="7">
                  <c:v>4861437</c:v>
                </c:pt>
                <c:pt idx="8">
                  <c:v>4842906</c:v>
                </c:pt>
                <c:pt idx="9">
                  <c:v>4858344</c:v>
                </c:pt>
                <c:pt idx="10">
                  <c:v>4872322</c:v>
                </c:pt>
                <c:pt idx="11">
                  <c:v>4823850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86-418E-81E0-2B6E8208E139}"/>
            </c:ext>
          </c:extLst>
        </c:ser>
        <c:ser>
          <c:idx val="1"/>
          <c:order val="1"/>
          <c:tx>
            <c:strRef>
              <c:f>'Figure 5'!$D$5</c:f>
              <c:strCache>
                <c:ptCount val="1"/>
                <c:pt idx="0">
                  <c:v>Unused payment cards (total)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5'!$B$6:$B$17</c:f>
              <c:strCache>
                <c:ptCount val="12"/>
                <c:pt idx="0">
                  <c:v>31/1/23</c:v>
                </c:pt>
                <c:pt idx="1">
                  <c:v>28/2/23</c:v>
                </c:pt>
                <c:pt idx="2">
                  <c:v>31/3/23</c:v>
                </c:pt>
                <c:pt idx="3">
                  <c:v>30/4/23</c:v>
                </c:pt>
                <c:pt idx="4">
                  <c:v>31/5/23</c:v>
                </c:pt>
                <c:pt idx="5">
                  <c:v>30/6/23</c:v>
                </c:pt>
                <c:pt idx="6">
                  <c:v>31/7/23</c:v>
                </c:pt>
                <c:pt idx="7">
                  <c:v>31/8/23</c:v>
                </c:pt>
                <c:pt idx="8">
                  <c:v>30/9/23</c:v>
                </c:pt>
                <c:pt idx="9">
                  <c:v>31/10/23</c:v>
                </c:pt>
                <c:pt idx="10">
                  <c:v>30/11/23</c:v>
                </c:pt>
                <c:pt idx="11">
                  <c:v>31/12/23</c:v>
                </c:pt>
              </c:strCache>
            </c:strRef>
          </c:cat>
          <c:val>
            <c:numRef>
              <c:f>'Figure 5'!$D$6:$D$17</c:f>
              <c:numCache>
                <c:formatCode>#,##0</c:formatCode>
                <c:ptCount val="12"/>
                <c:pt idx="0">
                  <c:v>3270697</c:v>
                </c:pt>
                <c:pt idx="1">
                  <c:v>3207063</c:v>
                </c:pt>
                <c:pt idx="2">
                  <c:v>3180705</c:v>
                </c:pt>
                <c:pt idx="3">
                  <c:v>3176115</c:v>
                </c:pt>
                <c:pt idx="4">
                  <c:v>3188462</c:v>
                </c:pt>
                <c:pt idx="5">
                  <c:v>3220066</c:v>
                </c:pt>
                <c:pt idx="6">
                  <c:v>3219828</c:v>
                </c:pt>
                <c:pt idx="7">
                  <c:v>3218156</c:v>
                </c:pt>
                <c:pt idx="8">
                  <c:v>3220821</c:v>
                </c:pt>
                <c:pt idx="9">
                  <c:v>3192144</c:v>
                </c:pt>
                <c:pt idx="10">
                  <c:v>3175256</c:v>
                </c:pt>
                <c:pt idx="11">
                  <c:v>3229168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86-418E-81E0-2B6E8208E139}"/>
            </c:ext>
          </c:extLst>
        </c:ser>
        <c:ser>
          <c:idx val="2"/>
          <c:order val="2"/>
          <c:tx>
            <c:strRef>
              <c:f>'Figure 5'!$E$5</c:f>
              <c:strCache>
                <c:ptCount val="1"/>
                <c:pt idx="0">
                  <c:v>Blocked payment cards (total)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5'!$B$6:$B$17</c:f>
              <c:strCache>
                <c:ptCount val="12"/>
                <c:pt idx="0">
                  <c:v>31/1/23</c:v>
                </c:pt>
                <c:pt idx="1">
                  <c:v>28/2/23</c:v>
                </c:pt>
                <c:pt idx="2">
                  <c:v>31/3/23</c:v>
                </c:pt>
                <c:pt idx="3">
                  <c:v>30/4/23</c:v>
                </c:pt>
                <c:pt idx="4">
                  <c:v>31/5/23</c:v>
                </c:pt>
                <c:pt idx="5">
                  <c:v>30/6/23</c:v>
                </c:pt>
                <c:pt idx="6">
                  <c:v>31/7/23</c:v>
                </c:pt>
                <c:pt idx="7">
                  <c:v>31/8/23</c:v>
                </c:pt>
                <c:pt idx="8">
                  <c:v>30/9/23</c:v>
                </c:pt>
                <c:pt idx="9">
                  <c:v>31/10/23</c:v>
                </c:pt>
                <c:pt idx="10">
                  <c:v>30/11/23</c:v>
                </c:pt>
                <c:pt idx="11">
                  <c:v>31/12/23</c:v>
                </c:pt>
              </c:strCache>
            </c:strRef>
          </c:cat>
          <c:val>
            <c:numRef>
              <c:f>'Figure 5'!$E$6:$E$17</c:f>
              <c:numCache>
                <c:formatCode>#,##0</c:formatCode>
                <c:ptCount val="12"/>
                <c:pt idx="0">
                  <c:v>510568</c:v>
                </c:pt>
                <c:pt idx="1">
                  <c:v>515291</c:v>
                </c:pt>
                <c:pt idx="2">
                  <c:v>503938</c:v>
                </c:pt>
                <c:pt idx="3">
                  <c:v>493209</c:v>
                </c:pt>
                <c:pt idx="4">
                  <c:v>511940</c:v>
                </c:pt>
                <c:pt idx="5">
                  <c:v>520933</c:v>
                </c:pt>
                <c:pt idx="6">
                  <c:v>502705</c:v>
                </c:pt>
                <c:pt idx="7">
                  <c:v>486326</c:v>
                </c:pt>
                <c:pt idx="8">
                  <c:v>492595</c:v>
                </c:pt>
                <c:pt idx="9">
                  <c:v>498039</c:v>
                </c:pt>
                <c:pt idx="10">
                  <c:v>498819</c:v>
                </c:pt>
                <c:pt idx="11">
                  <c:v>486198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86-418E-81E0-2B6E8208E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9916911"/>
        <c:axId val="1389930223"/>
      </c:barChart>
      <c:catAx>
        <c:axId val="1389916911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89930223"/>
        <c:crosses val="autoZero"/>
        <c:auto val="1"/>
        <c:lblAlgn val="ctr"/>
        <c:lblOffset val="100"/>
        <c:noMultiLvlLbl val="0"/>
      </c:catAx>
      <c:valAx>
        <c:axId val="1389930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389916911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2643055555555555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6'!$C$5</c:f>
              <c:strCache>
                <c:ptCount val="1"/>
                <c:pt idx="0">
                  <c:v>Newly issued debit cards</c:v>
                </c:pt>
              </c:strCache>
            </c:strRef>
          </c:tx>
          <c:invertIfNegative val="0"/>
          <c:cat>
            <c:strRef>
              <c:f>'Figure 6'!$B$6:$B$17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6'!$C$6:$C$17</c:f>
              <c:numCache>
                <c:formatCode>#,##0</c:formatCode>
                <c:ptCount val="12"/>
                <c:pt idx="0">
                  <c:v>64130</c:v>
                </c:pt>
                <c:pt idx="1">
                  <c:v>54634</c:v>
                </c:pt>
                <c:pt idx="2">
                  <c:v>70709</c:v>
                </c:pt>
                <c:pt idx="3">
                  <c:v>56254</c:v>
                </c:pt>
                <c:pt idx="4">
                  <c:v>63124</c:v>
                </c:pt>
                <c:pt idx="5">
                  <c:v>68263</c:v>
                </c:pt>
                <c:pt idx="6">
                  <c:v>74268</c:v>
                </c:pt>
                <c:pt idx="7">
                  <c:v>63115</c:v>
                </c:pt>
                <c:pt idx="8">
                  <c:v>96853</c:v>
                </c:pt>
                <c:pt idx="9">
                  <c:v>72784</c:v>
                </c:pt>
                <c:pt idx="10">
                  <c:v>63494</c:v>
                </c:pt>
                <c:pt idx="11">
                  <c:v>54378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5-42FD-AB74-AF352E6A2631}"/>
            </c:ext>
          </c:extLst>
        </c:ser>
        <c:ser>
          <c:idx val="1"/>
          <c:order val="1"/>
          <c:tx>
            <c:strRef>
              <c:f>'Figure 6'!$D$5</c:f>
              <c:strCache>
                <c:ptCount val="1"/>
                <c:pt idx="0">
                  <c:v>Newly issued credit cards</c:v>
                </c:pt>
              </c:strCache>
            </c:strRef>
          </c:tx>
          <c:invertIfNegative val="0"/>
          <c:cat>
            <c:strRef>
              <c:f>'Figure 6'!$B$6:$B$17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6'!$D$6:$D$17</c:f>
              <c:numCache>
                <c:formatCode>#,##0</c:formatCode>
                <c:ptCount val="12"/>
                <c:pt idx="0">
                  <c:v>25487</c:v>
                </c:pt>
                <c:pt idx="1">
                  <c:v>10810</c:v>
                </c:pt>
                <c:pt idx="2">
                  <c:v>13248</c:v>
                </c:pt>
                <c:pt idx="3">
                  <c:v>10701</c:v>
                </c:pt>
                <c:pt idx="4">
                  <c:v>12783</c:v>
                </c:pt>
                <c:pt idx="5">
                  <c:v>16863</c:v>
                </c:pt>
                <c:pt idx="6">
                  <c:v>18263</c:v>
                </c:pt>
                <c:pt idx="7">
                  <c:v>16880</c:v>
                </c:pt>
                <c:pt idx="8">
                  <c:v>18273</c:v>
                </c:pt>
                <c:pt idx="9">
                  <c:v>12404</c:v>
                </c:pt>
                <c:pt idx="10">
                  <c:v>16144</c:v>
                </c:pt>
                <c:pt idx="11">
                  <c:v>10269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33424"/>
        <c:axId val="171363152"/>
      </c:barChart>
      <c:lineChart>
        <c:grouping val="standard"/>
        <c:varyColors val="0"/>
        <c:ser>
          <c:idx val="2"/>
          <c:order val="2"/>
          <c:tx>
            <c:strRef>
              <c:f>'Figure 6'!$E$5</c:f>
              <c:strCache>
                <c:ptCount val="1"/>
                <c:pt idx="0">
                  <c:v>Deactivated debit cards</c:v>
                </c:pt>
              </c:strCache>
            </c:strRef>
          </c:tx>
          <c:marker>
            <c:symbol val="none"/>
          </c:marker>
          <c:cat>
            <c:strRef>
              <c:f>'Figure 6'!$B$6:$B$17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6'!$E$6:$E$17</c:f>
              <c:numCache>
                <c:formatCode>#,##0</c:formatCode>
                <c:ptCount val="12"/>
                <c:pt idx="0">
                  <c:v>116728</c:v>
                </c:pt>
                <c:pt idx="1">
                  <c:v>106535</c:v>
                </c:pt>
                <c:pt idx="2">
                  <c:v>77167</c:v>
                </c:pt>
                <c:pt idx="3">
                  <c:v>75325</c:v>
                </c:pt>
                <c:pt idx="4">
                  <c:v>81878</c:v>
                </c:pt>
                <c:pt idx="5">
                  <c:v>71400</c:v>
                </c:pt>
                <c:pt idx="6">
                  <c:v>98836</c:v>
                </c:pt>
                <c:pt idx="7">
                  <c:v>111197</c:v>
                </c:pt>
                <c:pt idx="8">
                  <c:v>189441</c:v>
                </c:pt>
                <c:pt idx="9">
                  <c:v>86283</c:v>
                </c:pt>
                <c:pt idx="10">
                  <c:v>73001</c:v>
                </c:pt>
                <c:pt idx="11">
                  <c:v>73857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5-42FD-AB74-AF352E6A2631}"/>
            </c:ext>
          </c:extLst>
        </c:ser>
        <c:ser>
          <c:idx val="3"/>
          <c:order val="3"/>
          <c:tx>
            <c:strRef>
              <c:f>'Figure 6'!$F$5</c:f>
              <c:strCache>
                <c:ptCount val="1"/>
                <c:pt idx="0">
                  <c:v>Deactivated credit cards</c:v>
                </c:pt>
              </c:strCache>
            </c:strRef>
          </c:tx>
          <c:marker>
            <c:symbol val="none"/>
          </c:marker>
          <c:cat>
            <c:strRef>
              <c:f>'Figure 6'!$B$6:$B$17</c:f>
              <c:strCache>
                <c:ptCount val="12"/>
                <c:pt idx="0">
                  <c:v>1/2023</c:v>
                </c:pt>
                <c:pt idx="1">
                  <c:v>2/2023</c:v>
                </c:pt>
                <c:pt idx="2">
                  <c:v>3/2023</c:v>
                </c:pt>
                <c:pt idx="3">
                  <c:v>4/2023</c:v>
                </c:pt>
                <c:pt idx="4">
                  <c:v>5/2023</c:v>
                </c:pt>
                <c:pt idx="5">
                  <c:v>6/2023</c:v>
                </c:pt>
                <c:pt idx="6">
                  <c:v>7/2023</c:v>
                </c:pt>
                <c:pt idx="7">
                  <c:v>8/2023</c:v>
                </c:pt>
                <c:pt idx="8">
                  <c:v>9/2023</c:v>
                </c:pt>
                <c:pt idx="9">
                  <c:v>10/2023</c:v>
                </c:pt>
                <c:pt idx="10">
                  <c:v>11/2023</c:v>
                </c:pt>
                <c:pt idx="11">
                  <c:v>12/2023</c:v>
                </c:pt>
              </c:strCache>
            </c:strRef>
          </c:cat>
          <c:val>
            <c:numRef>
              <c:f>'Figure 6'!$F$6:$F$17</c:f>
              <c:numCache>
                <c:formatCode>#,##0</c:formatCode>
                <c:ptCount val="12"/>
                <c:pt idx="0">
                  <c:v>22920</c:v>
                </c:pt>
                <c:pt idx="1">
                  <c:v>19831</c:v>
                </c:pt>
                <c:pt idx="2">
                  <c:v>20671</c:v>
                </c:pt>
                <c:pt idx="3">
                  <c:v>11958</c:v>
                </c:pt>
                <c:pt idx="4">
                  <c:v>11982</c:v>
                </c:pt>
                <c:pt idx="5">
                  <c:v>15116</c:v>
                </c:pt>
                <c:pt idx="6">
                  <c:v>13894</c:v>
                </c:pt>
                <c:pt idx="7">
                  <c:v>15195</c:v>
                </c:pt>
                <c:pt idx="8">
                  <c:v>14652</c:v>
                </c:pt>
                <c:pt idx="9">
                  <c:v>16241</c:v>
                </c:pt>
                <c:pt idx="10">
                  <c:v>20532</c:v>
                </c:pt>
                <c:pt idx="11">
                  <c:v>22615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33424"/>
        <c:axId val="171363152"/>
      </c:lineChart>
      <c:catAx>
        <c:axId val="17073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3152"/>
        <c:crosses val="autoZero"/>
        <c:auto val="0"/>
        <c:lblAlgn val="ctr"/>
        <c:lblOffset val="100"/>
        <c:noMultiLvlLbl val="0"/>
      </c:catAx>
      <c:valAx>
        <c:axId val="17136315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170733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670452167220891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7'!$C$5</c:f>
              <c:strCache>
                <c:ptCount val="1"/>
                <c:pt idx="0">
                  <c:v>Contact</c:v>
                </c:pt>
              </c:strCache>
            </c:strRef>
          </c:tx>
          <c:invertIfNegative val="0"/>
          <c:cat>
            <c:strRef>
              <c:f>'Figure 7'!$B$6:$B$53</c:f>
              <c:strCache>
                <c:ptCount val="48"/>
                <c:pt idx="0">
                  <c:v>31/1/20</c:v>
                </c:pt>
                <c:pt idx="1">
                  <c:v>29/2/20</c:v>
                </c:pt>
                <c:pt idx="2">
                  <c:v>31/3/20</c:v>
                </c:pt>
                <c:pt idx="3">
                  <c:v>30/4/20</c:v>
                </c:pt>
                <c:pt idx="4">
                  <c:v>31/5/20</c:v>
                </c:pt>
                <c:pt idx="5">
                  <c:v>30/6/20</c:v>
                </c:pt>
                <c:pt idx="6">
                  <c:v>31/7/20</c:v>
                </c:pt>
                <c:pt idx="7">
                  <c:v>31/8/20</c:v>
                </c:pt>
                <c:pt idx="8">
                  <c:v>30/9/20</c:v>
                </c:pt>
                <c:pt idx="9">
                  <c:v>31/10/20</c:v>
                </c:pt>
                <c:pt idx="10">
                  <c:v>30/11/20</c:v>
                </c:pt>
                <c:pt idx="11">
                  <c:v>31/12/20</c:v>
                </c:pt>
                <c:pt idx="12">
                  <c:v>31/01/21</c:v>
                </c:pt>
                <c:pt idx="13">
                  <c:v>28/2/21</c:v>
                </c:pt>
                <c:pt idx="14">
                  <c:v>31/3/21</c:v>
                </c:pt>
                <c:pt idx="15">
                  <c:v>30/4/21</c:v>
                </c:pt>
                <c:pt idx="16">
                  <c:v>31/5/21</c:v>
                </c:pt>
                <c:pt idx="17">
                  <c:v>30/6/21</c:v>
                </c:pt>
                <c:pt idx="18">
                  <c:v>31/7/21</c:v>
                </c:pt>
                <c:pt idx="19">
                  <c:v>31/8/21</c:v>
                </c:pt>
                <c:pt idx="20">
                  <c:v>30/9/21</c:v>
                </c:pt>
                <c:pt idx="21">
                  <c:v>31/10/21</c:v>
                </c:pt>
                <c:pt idx="22">
                  <c:v>30/11/21</c:v>
                </c:pt>
                <c:pt idx="23">
                  <c:v>31/12/21</c:v>
                </c:pt>
                <c:pt idx="24">
                  <c:v>31/1/22</c:v>
                </c:pt>
                <c:pt idx="25">
                  <c:v>28/2/22</c:v>
                </c:pt>
                <c:pt idx="26">
                  <c:v>31/3/22</c:v>
                </c:pt>
                <c:pt idx="27">
                  <c:v>30/4/22</c:v>
                </c:pt>
                <c:pt idx="28">
                  <c:v>31/5/22</c:v>
                </c:pt>
                <c:pt idx="29">
                  <c:v>30/6/22</c:v>
                </c:pt>
                <c:pt idx="30">
                  <c:v>31/7/22</c:v>
                </c:pt>
                <c:pt idx="31">
                  <c:v>31/8/22</c:v>
                </c:pt>
                <c:pt idx="32">
                  <c:v>30/9/22</c:v>
                </c:pt>
                <c:pt idx="33">
                  <c:v>31/10/22</c:v>
                </c:pt>
                <c:pt idx="34">
                  <c:v>30/11/22</c:v>
                </c:pt>
                <c:pt idx="35">
                  <c:v>31/12/22</c:v>
                </c:pt>
                <c:pt idx="36">
                  <c:v>31/1/23</c:v>
                </c:pt>
                <c:pt idx="37">
                  <c:v>28/2/23</c:v>
                </c:pt>
                <c:pt idx="38">
                  <c:v>31/3/23</c:v>
                </c:pt>
                <c:pt idx="39">
                  <c:v>30/4/23</c:v>
                </c:pt>
                <c:pt idx="40">
                  <c:v>31/5/23</c:v>
                </c:pt>
                <c:pt idx="41">
                  <c:v>30/6/23</c:v>
                </c:pt>
                <c:pt idx="42">
                  <c:v>31/7/23</c:v>
                </c:pt>
                <c:pt idx="43">
                  <c:v>31/8/23</c:v>
                </c:pt>
                <c:pt idx="44">
                  <c:v>30/9/23</c:v>
                </c:pt>
                <c:pt idx="45">
                  <c:v>31/10/23</c:v>
                </c:pt>
                <c:pt idx="46">
                  <c:v>30/11/23</c:v>
                </c:pt>
                <c:pt idx="47">
                  <c:v>31/12/23</c:v>
                </c:pt>
              </c:strCache>
            </c:strRef>
          </c:cat>
          <c:val>
            <c:numRef>
              <c:f>'Figure 7'!$C$6:$C$53</c:f>
              <c:numCache>
                <c:formatCode>#,##0</c:formatCode>
                <c:ptCount val="48"/>
                <c:pt idx="0">
                  <c:v>4346407</c:v>
                </c:pt>
                <c:pt idx="1">
                  <c:v>4052838</c:v>
                </c:pt>
                <c:pt idx="2">
                  <c:v>3963662</c:v>
                </c:pt>
                <c:pt idx="3">
                  <c:v>3871261</c:v>
                </c:pt>
                <c:pt idx="4">
                  <c:v>3854633</c:v>
                </c:pt>
                <c:pt idx="5">
                  <c:v>3802061</c:v>
                </c:pt>
                <c:pt idx="6">
                  <c:v>3767638</c:v>
                </c:pt>
                <c:pt idx="7">
                  <c:v>3424948</c:v>
                </c:pt>
                <c:pt idx="8">
                  <c:v>3389747</c:v>
                </c:pt>
                <c:pt idx="9">
                  <c:v>3312651</c:v>
                </c:pt>
                <c:pt idx="10">
                  <c:v>3187440</c:v>
                </c:pt>
                <c:pt idx="11">
                  <c:v>3109660</c:v>
                </c:pt>
                <c:pt idx="12">
                  <c:v>3063101</c:v>
                </c:pt>
                <c:pt idx="13">
                  <c:v>3037701</c:v>
                </c:pt>
                <c:pt idx="14">
                  <c:v>3025208</c:v>
                </c:pt>
                <c:pt idx="15">
                  <c:v>3017989</c:v>
                </c:pt>
                <c:pt idx="16">
                  <c:v>3010172</c:v>
                </c:pt>
                <c:pt idx="17">
                  <c:v>3009412</c:v>
                </c:pt>
                <c:pt idx="18">
                  <c:v>2978761</c:v>
                </c:pt>
                <c:pt idx="19">
                  <c:v>2947428</c:v>
                </c:pt>
                <c:pt idx="20">
                  <c:v>2914976</c:v>
                </c:pt>
                <c:pt idx="21">
                  <c:v>2918002</c:v>
                </c:pt>
                <c:pt idx="22">
                  <c:v>2913089</c:v>
                </c:pt>
                <c:pt idx="23">
                  <c:v>2890160</c:v>
                </c:pt>
                <c:pt idx="24">
                  <c:v>2853928</c:v>
                </c:pt>
                <c:pt idx="25">
                  <c:v>2852017</c:v>
                </c:pt>
                <c:pt idx="26">
                  <c:v>2846440</c:v>
                </c:pt>
                <c:pt idx="27">
                  <c:v>2830308</c:v>
                </c:pt>
                <c:pt idx="28">
                  <c:v>2803913</c:v>
                </c:pt>
                <c:pt idx="29">
                  <c:v>2784188</c:v>
                </c:pt>
                <c:pt idx="30">
                  <c:v>2782148</c:v>
                </c:pt>
                <c:pt idx="31">
                  <c:v>2762150</c:v>
                </c:pt>
                <c:pt idx="32">
                  <c:v>2750782</c:v>
                </c:pt>
                <c:pt idx="33">
                  <c:v>2729114</c:v>
                </c:pt>
                <c:pt idx="34">
                  <c:v>2695602</c:v>
                </c:pt>
                <c:pt idx="35">
                  <c:v>2669039</c:v>
                </c:pt>
                <c:pt idx="36">
                  <c:v>2625895</c:v>
                </c:pt>
                <c:pt idx="37">
                  <c:v>2564581</c:v>
                </c:pt>
                <c:pt idx="38">
                  <c:v>2527148</c:v>
                </c:pt>
                <c:pt idx="39">
                  <c:v>2501559</c:v>
                </c:pt>
                <c:pt idx="40">
                  <c:v>2485453</c:v>
                </c:pt>
                <c:pt idx="41">
                  <c:v>2223142</c:v>
                </c:pt>
                <c:pt idx="42">
                  <c:v>2190153</c:v>
                </c:pt>
                <c:pt idx="43">
                  <c:v>2171504</c:v>
                </c:pt>
                <c:pt idx="44">
                  <c:v>2122804</c:v>
                </c:pt>
                <c:pt idx="45">
                  <c:v>2097610</c:v>
                </c:pt>
                <c:pt idx="46">
                  <c:v>2075001</c:v>
                </c:pt>
                <c:pt idx="47">
                  <c:v>2056716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C-4FFF-A1A2-8B32E5622DCF}"/>
            </c:ext>
          </c:extLst>
        </c:ser>
        <c:ser>
          <c:idx val="1"/>
          <c:order val="1"/>
          <c:tx>
            <c:strRef>
              <c:f>'Figure 7'!$D$5</c:f>
              <c:strCache>
                <c:ptCount val="1"/>
                <c:pt idx="0">
                  <c:v>Contactless</c:v>
                </c:pt>
              </c:strCache>
            </c:strRef>
          </c:tx>
          <c:invertIfNegative val="0"/>
          <c:cat>
            <c:strRef>
              <c:f>'Figure 7'!$B$6:$B$53</c:f>
              <c:strCache>
                <c:ptCount val="48"/>
                <c:pt idx="0">
                  <c:v>31/1/20</c:v>
                </c:pt>
                <c:pt idx="1">
                  <c:v>29/2/20</c:v>
                </c:pt>
                <c:pt idx="2">
                  <c:v>31/3/20</c:v>
                </c:pt>
                <c:pt idx="3">
                  <c:v>30/4/20</c:v>
                </c:pt>
                <c:pt idx="4">
                  <c:v>31/5/20</c:v>
                </c:pt>
                <c:pt idx="5">
                  <c:v>30/6/20</c:v>
                </c:pt>
                <c:pt idx="6">
                  <c:v>31/7/20</c:v>
                </c:pt>
                <c:pt idx="7">
                  <c:v>31/8/20</c:v>
                </c:pt>
                <c:pt idx="8">
                  <c:v>30/9/20</c:v>
                </c:pt>
                <c:pt idx="9">
                  <c:v>31/10/20</c:v>
                </c:pt>
                <c:pt idx="10">
                  <c:v>30/11/20</c:v>
                </c:pt>
                <c:pt idx="11">
                  <c:v>31/12/20</c:v>
                </c:pt>
                <c:pt idx="12">
                  <c:v>31/01/21</c:v>
                </c:pt>
                <c:pt idx="13">
                  <c:v>28/2/21</c:v>
                </c:pt>
                <c:pt idx="14">
                  <c:v>31/3/21</c:v>
                </c:pt>
                <c:pt idx="15">
                  <c:v>30/4/21</c:v>
                </c:pt>
                <c:pt idx="16">
                  <c:v>31/5/21</c:v>
                </c:pt>
                <c:pt idx="17">
                  <c:v>30/6/21</c:v>
                </c:pt>
                <c:pt idx="18">
                  <c:v>31/7/21</c:v>
                </c:pt>
                <c:pt idx="19">
                  <c:v>31/8/21</c:v>
                </c:pt>
                <c:pt idx="20">
                  <c:v>30/9/21</c:v>
                </c:pt>
                <c:pt idx="21">
                  <c:v>31/10/21</c:v>
                </c:pt>
                <c:pt idx="22">
                  <c:v>30/11/21</c:v>
                </c:pt>
                <c:pt idx="23">
                  <c:v>31/12/21</c:v>
                </c:pt>
                <c:pt idx="24">
                  <c:v>31/1/22</c:v>
                </c:pt>
                <c:pt idx="25">
                  <c:v>28/2/22</c:v>
                </c:pt>
                <c:pt idx="26">
                  <c:v>31/3/22</c:v>
                </c:pt>
                <c:pt idx="27">
                  <c:v>30/4/22</c:v>
                </c:pt>
                <c:pt idx="28">
                  <c:v>31/5/22</c:v>
                </c:pt>
                <c:pt idx="29">
                  <c:v>30/6/22</c:v>
                </c:pt>
                <c:pt idx="30">
                  <c:v>31/7/22</c:v>
                </c:pt>
                <c:pt idx="31">
                  <c:v>31/8/22</c:v>
                </c:pt>
                <c:pt idx="32">
                  <c:v>30/9/22</c:v>
                </c:pt>
                <c:pt idx="33">
                  <c:v>31/10/22</c:v>
                </c:pt>
                <c:pt idx="34">
                  <c:v>30/11/22</c:v>
                </c:pt>
                <c:pt idx="35">
                  <c:v>31/12/22</c:v>
                </c:pt>
                <c:pt idx="36">
                  <c:v>31/1/23</c:v>
                </c:pt>
                <c:pt idx="37">
                  <c:v>28/2/23</c:v>
                </c:pt>
                <c:pt idx="38">
                  <c:v>31/3/23</c:v>
                </c:pt>
                <c:pt idx="39">
                  <c:v>30/4/23</c:v>
                </c:pt>
                <c:pt idx="40">
                  <c:v>31/5/23</c:v>
                </c:pt>
                <c:pt idx="41">
                  <c:v>30/6/23</c:v>
                </c:pt>
                <c:pt idx="42">
                  <c:v>31/7/23</c:v>
                </c:pt>
                <c:pt idx="43">
                  <c:v>31/8/23</c:v>
                </c:pt>
                <c:pt idx="44">
                  <c:v>30/9/23</c:v>
                </c:pt>
                <c:pt idx="45">
                  <c:v>31/10/23</c:v>
                </c:pt>
                <c:pt idx="46">
                  <c:v>30/11/23</c:v>
                </c:pt>
                <c:pt idx="47">
                  <c:v>31/12/23</c:v>
                </c:pt>
              </c:strCache>
            </c:strRef>
          </c:cat>
          <c:val>
            <c:numRef>
              <c:f>'Figure 7'!$D$6:$D$53</c:f>
              <c:numCache>
                <c:formatCode>#,##0</c:formatCode>
                <c:ptCount val="48"/>
                <c:pt idx="0">
                  <c:v>4535875</c:v>
                </c:pt>
                <c:pt idx="1">
                  <c:v>4730560</c:v>
                </c:pt>
                <c:pt idx="2">
                  <c:v>4847816</c:v>
                </c:pt>
                <c:pt idx="3">
                  <c:v>4951259</c:v>
                </c:pt>
                <c:pt idx="4">
                  <c:v>5281387</c:v>
                </c:pt>
                <c:pt idx="5">
                  <c:v>5542911</c:v>
                </c:pt>
                <c:pt idx="6">
                  <c:v>5299995</c:v>
                </c:pt>
                <c:pt idx="7">
                  <c:v>5532239</c:v>
                </c:pt>
                <c:pt idx="8">
                  <c:v>5528024</c:v>
                </c:pt>
                <c:pt idx="9">
                  <c:v>5532192</c:v>
                </c:pt>
                <c:pt idx="10">
                  <c:v>5642453</c:v>
                </c:pt>
                <c:pt idx="11">
                  <c:v>5670596</c:v>
                </c:pt>
                <c:pt idx="12">
                  <c:v>5658757</c:v>
                </c:pt>
                <c:pt idx="13">
                  <c:v>5666306</c:v>
                </c:pt>
                <c:pt idx="14">
                  <c:v>5678726</c:v>
                </c:pt>
                <c:pt idx="15">
                  <c:v>5690982</c:v>
                </c:pt>
                <c:pt idx="16">
                  <c:v>5704332</c:v>
                </c:pt>
                <c:pt idx="17">
                  <c:v>5987752</c:v>
                </c:pt>
                <c:pt idx="18">
                  <c:v>6726405</c:v>
                </c:pt>
                <c:pt idx="19">
                  <c:v>6522269</c:v>
                </c:pt>
                <c:pt idx="20">
                  <c:v>6149620</c:v>
                </c:pt>
                <c:pt idx="21">
                  <c:v>6004325</c:v>
                </c:pt>
                <c:pt idx="22">
                  <c:v>5970213</c:v>
                </c:pt>
                <c:pt idx="23">
                  <c:v>5832567</c:v>
                </c:pt>
                <c:pt idx="24">
                  <c:v>5842952</c:v>
                </c:pt>
                <c:pt idx="25">
                  <c:v>5850879</c:v>
                </c:pt>
                <c:pt idx="26">
                  <c:v>5869419</c:v>
                </c:pt>
                <c:pt idx="27">
                  <c:v>5884601</c:v>
                </c:pt>
                <c:pt idx="28">
                  <c:v>5894186</c:v>
                </c:pt>
                <c:pt idx="29">
                  <c:v>5919287</c:v>
                </c:pt>
                <c:pt idx="30">
                  <c:v>5953406</c:v>
                </c:pt>
                <c:pt idx="31">
                  <c:v>5970199</c:v>
                </c:pt>
                <c:pt idx="32">
                  <c:v>5989669</c:v>
                </c:pt>
                <c:pt idx="33">
                  <c:v>5992031</c:v>
                </c:pt>
                <c:pt idx="34">
                  <c:v>5988950</c:v>
                </c:pt>
                <c:pt idx="35">
                  <c:v>5993532</c:v>
                </c:pt>
                <c:pt idx="36">
                  <c:v>5981966</c:v>
                </c:pt>
                <c:pt idx="37">
                  <c:v>5985843</c:v>
                </c:pt>
                <c:pt idx="38">
                  <c:v>5997130</c:v>
                </c:pt>
                <c:pt idx="39">
                  <c:v>6018032</c:v>
                </c:pt>
                <c:pt idx="40">
                  <c:v>6079521</c:v>
                </c:pt>
                <c:pt idx="41">
                  <c:v>6399386</c:v>
                </c:pt>
                <c:pt idx="42">
                  <c:v>6426199</c:v>
                </c:pt>
                <c:pt idx="43">
                  <c:v>6394415</c:v>
                </c:pt>
                <c:pt idx="44">
                  <c:v>6433518</c:v>
                </c:pt>
                <c:pt idx="45">
                  <c:v>6450917</c:v>
                </c:pt>
                <c:pt idx="46">
                  <c:v>6471396</c:v>
                </c:pt>
                <c:pt idx="47">
                  <c:v>6482500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C-4FFF-A1A2-8B32E562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366512"/>
        <c:axId val="171367072"/>
      </c:barChart>
      <c:catAx>
        <c:axId val="171366512"/>
        <c:scaling>
          <c:orientation val="minMax"/>
        </c:scaling>
        <c:delete val="0"/>
        <c:axPos val="b"/>
        <c:numFmt formatCode="d/m/yy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7072"/>
        <c:crosses val="autoZero"/>
        <c:auto val="0"/>
        <c:lblAlgn val="ctr"/>
        <c:lblOffset val="100"/>
        <c:noMultiLvlLbl val="0"/>
      </c:catAx>
      <c:valAx>
        <c:axId val="17136707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7136651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'Figure 8'!$H$5</c:f>
              <c:strCache>
                <c:ptCount val="1"/>
                <c:pt idx="0">
                  <c:v>Total value of transactions – left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8'!$B$6:$B$17</c:f>
              <c:strCache>
                <c:ptCount val="12"/>
                <c:pt idx="0">
                  <c:v>31/1/23</c:v>
                </c:pt>
                <c:pt idx="1">
                  <c:v>29/2/23</c:v>
                </c:pt>
                <c:pt idx="2">
                  <c:v>31/3/23</c:v>
                </c:pt>
                <c:pt idx="3">
                  <c:v>30/4/23</c:v>
                </c:pt>
                <c:pt idx="4">
                  <c:v>31/5/23</c:v>
                </c:pt>
                <c:pt idx="5">
                  <c:v>30/6/23</c:v>
                </c:pt>
                <c:pt idx="6">
                  <c:v>31/7/23</c:v>
                </c:pt>
                <c:pt idx="7">
                  <c:v>31/8/23</c:v>
                </c:pt>
                <c:pt idx="8">
                  <c:v>30/9/23</c:v>
                </c:pt>
                <c:pt idx="9">
                  <c:v>31/10/23</c:v>
                </c:pt>
                <c:pt idx="10">
                  <c:v>30/11/23</c:v>
                </c:pt>
                <c:pt idx="11">
                  <c:v>31/12/23</c:v>
                </c:pt>
              </c:strCache>
            </c:strRef>
          </c:cat>
          <c:val>
            <c:numRef>
              <c:f>'Figure 8'!$H$6:$H$17</c:f>
              <c:numCache>
                <c:formatCode>#,##0</c:formatCode>
                <c:ptCount val="12"/>
                <c:pt idx="0">
                  <c:v>2312449204.48</c:v>
                </c:pt>
                <c:pt idx="1">
                  <c:v>2368085918.1900001</c:v>
                </c:pt>
                <c:pt idx="2">
                  <c:v>2747084251.1500001</c:v>
                </c:pt>
                <c:pt idx="3">
                  <c:v>2777436150.8000002</c:v>
                </c:pt>
                <c:pt idx="4">
                  <c:v>2990106015.7400002</c:v>
                </c:pt>
                <c:pt idx="5">
                  <c:v>3032276451.2599998</c:v>
                </c:pt>
                <c:pt idx="6">
                  <c:v>3100911787.1599998</c:v>
                </c:pt>
                <c:pt idx="7">
                  <c:v>3073687297.73</c:v>
                </c:pt>
                <c:pt idx="8">
                  <c:v>3092625655.6700001</c:v>
                </c:pt>
                <c:pt idx="9">
                  <c:v>3190522256.54</c:v>
                </c:pt>
                <c:pt idx="10">
                  <c:v>3091426279.3600001</c:v>
                </c:pt>
                <c:pt idx="11">
                  <c:v>3385350155.2000003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70432"/>
        <c:axId val="171563008"/>
      </c:lineChart>
      <c:lineChart>
        <c:grouping val="standard"/>
        <c:varyColors val="0"/>
        <c:ser>
          <c:idx val="0"/>
          <c:order val="0"/>
          <c:tx>
            <c:strRef>
              <c:f>'Figure 8'!$G$5</c:f>
              <c:strCache>
                <c:ptCount val="1"/>
                <c:pt idx="0">
                  <c:v>Total number of transactions – right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'Figure 8'!$B$6:$B$17</c:f>
              <c:strCache>
                <c:ptCount val="12"/>
                <c:pt idx="0">
                  <c:v>31/1/23</c:v>
                </c:pt>
                <c:pt idx="1">
                  <c:v>29/2/23</c:v>
                </c:pt>
                <c:pt idx="2">
                  <c:v>31/3/23</c:v>
                </c:pt>
                <c:pt idx="3">
                  <c:v>30/4/23</c:v>
                </c:pt>
                <c:pt idx="4">
                  <c:v>31/5/23</c:v>
                </c:pt>
                <c:pt idx="5">
                  <c:v>30/6/23</c:v>
                </c:pt>
                <c:pt idx="6">
                  <c:v>31/7/23</c:v>
                </c:pt>
                <c:pt idx="7">
                  <c:v>31/8/23</c:v>
                </c:pt>
                <c:pt idx="8">
                  <c:v>30/9/23</c:v>
                </c:pt>
                <c:pt idx="9">
                  <c:v>31/10/23</c:v>
                </c:pt>
                <c:pt idx="10">
                  <c:v>30/11/23</c:v>
                </c:pt>
                <c:pt idx="11">
                  <c:v>31/12/23</c:v>
                </c:pt>
              </c:strCache>
            </c:strRef>
          </c:cat>
          <c:val>
            <c:numRef>
              <c:f>'Figure 8'!$G$6:$G$17</c:f>
              <c:numCache>
                <c:formatCode>#,##0</c:formatCode>
                <c:ptCount val="12"/>
                <c:pt idx="0">
                  <c:v>57021360</c:v>
                </c:pt>
                <c:pt idx="1">
                  <c:v>56564000</c:v>
                </c:pt>
                <c:pt idx="2">
                  <c:v>64634276</c:v>
                </c:pt>
                <c:pt idx="3">
                  <c:v>62432564</c:v>
                </c:pt>
                <c:pt idx="4">
                  <c:v>67000575</c:v>
                </c:pt>
                <c:pt idx="5">
                  <c:v>66668550</c:v>
                </c:pt>
                <c:pt idx="6">
                  <c:v>66056391</c:v>
                </c:pt>
                <c:pt idx="7">
                  <c:v>64163403</c:v>
                </c:pt>
                <c:pt idx="8">
                  <c:v>66231706</c:v>
                </c:pt>
                <c:pt idx="9">
                  <c:v>68759414</c:v>
                </c:pt>
                <c:pt idx="10">
                  <c:v>65054473</c:v>
                </c:pt>
                <c:pt idx="11">
                  <c:v>70324015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64128"/>
        <c:axId val="171563568"/>
      </c:lineChart>
      <c:catAx>
        <c:axId val="171370432"/>
        <c:scaling>
          <c:orientation val="minMax"/>
        </c:scaling>
        <c:delete val="0"/>
        <c:axPos val="b"/>
        <c:numFmt formatCode="d/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3008"/>
        <c:crosses val="autoZero"/>
        <c:auto val="1"/>
        <c:lblAlgn val="ctr"/>
        <c:lblOffset val="100"/>
        <c:tickLblSkip val="1"/>
        <c:noMultiLvlLbl val="1"/>
      </c:catAx>
      <c:valAx>
        <c:axId val="17156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370432"/>
        <c:crosses val="autoZero"/>
        <c:crossBetween val="between"/>
        <c:dispUnits>
          <c:builtInUnit val="b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>
                      <a:effectLst/>
                    </a:rPr>
                    <a:t>billion EUR</a:t>
                  </a:r>
                  <a:endParaRPr lang="en-US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15635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412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in million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156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15635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'Figures 9 and 10'!$B$8</c:f>
              <c:strCache>
                <c:ptCount val="1"/>
                <c:pt idx="0">
                  <c:v>Number of transactions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682-46A1-88BA-A286F6DABA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82-46A1-88BA-A286F6DABA39}"/>
              </c:ext>
            </c:extLst>
          </c:dPt>
          <c:dLbls>
            <c:dLbl>
              <c:idx val="0"/>
              <c:layout>
                <c:manualLayout>
                  <c:x val="0.16282567804024498"/>
                  <c:y val="-3.57250656167979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82-46A1-88BA-A286F6DABA39}"/>
                </c:ext>
              </c:extLst>
            </c:dLbl>
            <c:dLbl>
              <c:idx val="1"/>
              <c:layout>
                <c:manualLayout>
                  <c:x val="-0.10669214785651794"/>
                  <c:y val="1.65591280256634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82-46A1-88BA-A286F6DABA3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'Figures 9 and 10'!$C$7:$D$7</c:f>
              <c:strCache>
                <c:ptCount val="2"/>
                <c:pt idx="0">
                  <c:v>Initiated by remote channel</c:v>
                </c:pt>
                <c:pt idx="1">
                  <c:v>Initiated by non-remote channel</c:v>
                </c:pt>
              </c:strCache>
            </c:strRef>
          </c:cat>
          <c:val>
            <c:numRef>
              <c:f>'Figures 9 and 10'!$C$8:$D$8</c:f>
              <c:numCache>
                <c:formatCode>#,##0</c:formatCode>
                <c:ptCount val="2"/>
                <c:pt idx="0">
                  <c:v>80378269</c:v>
                </c:pt>
                <c:pt idx="1">
                  <c:v>585084297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2-46A1-88BA-A286F6DAB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5</xdr:row>
      <xdr:rowOff>114299</xdr:rowOff>
    </xdr:from>
    <xdr:to>
      <xdr:col>16</xdr:col>
      <xdr:colOff>457199</xdr:colOff>
      <xdr:row>26</xdr:row>
      <xdr:rowOff>114299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43992</xdr:colOff>
      <xdr:row>5</xdr:row>
      <xdr:rowOff>76200</xdr:rowOff>
    </xdr:from>
    <xdr:to>
      <xdr:col>22</xdr:col>
      <xdr:colOff>514350</xdr:colOff>
      <xdr:row>30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79256</xdr:colOff>
      <xdr:row>5</xdr:row>
      <xdr:rowOff>114300</xdr:rowOff>
    </xdr:from>
    <xdr:to>
      <xdr:col>15</xdr:col>
      <xdr:colOff>238125</xdr:colOff>
      <xdr:row>32</xdr:row>
      <xdr:rowOff>57150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508444</xdr:colOff>
      <xdr:row>4</xdr:row>
      <xdr:rowOff>419402</xdr:rowOff>
    </xdr:from>
    <xdr:to>
      <xdr:col>19</xdr:col>
      <xdr:colOff>458028</xdr:colOff>
      <xdr:row>28</xdr:row>
      <xdr:rowOff>12048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724729</xdr:colOff>
      <xdr:row>6</xdr:row>
      <xdr:rowOff>43691</xdr:rowOff>
    </xdr:from>
    <xdr:to>
      <xdr:col>19</xdr:col>
      <xdr:colOff>473765</xdr:colOff>
      <xdr:row>30</xdr:row>
      <xdr:rowOff>60050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186357</xdr:colOff>
      <xdr:row>3</xdr:row>
      <xdr:rowOff>60256</xdr:rowOff>
    </xdr:from>
    <xdr:to>
      <xdr:col>12</xdr:col>
      <xdr:colOff>428624</xdr:colOff>
      <xdr:row>18</xdr:row>
      <xdr:rowOff>104774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522514</xdr:colOff>
      <xdr:row>5</xdr:row>
      <xdr:rowOff>47106</xdr:rowOff>
    </xdr:from>
    <xdr:to>
      <xdr:col>19</xdr:col>
      <xdr:colOff>82376</xdr:colOff>
      <xdr:row>31</xdr:row>
      <xdr:rowOff>89846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563944</xdr:colOff>
      <xdr:row>5</xdr:row>
      <xdr:rowOff>114300</xdr:rowOff>
    </xdr:from>
    <xdr:to>
      <xdr:col>13</xdr:col>
      <xdr:colOff>937382</xdr:colOff>
      <xdr:row>31</xdr:row>
      <xdr:rowOff>38101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367393</xdr:colOff>
      <xdr:row>4</xdr:row>
      <xdr:rowOff>81641</xdr:rowOff>
    </xdr:from>
    <xdr:to>
      <xdr:col>13</xdr:col>
      <xdr:colOff>163286</xdr:colOff>
      <xdr:row>18</xdr:row>
      <xdr:rowOff>95248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3</xdr:row>
      <xdr:rowOff>157778</xdr:rowOff>
    </xdr:from>
    <xdr:to>
      <xdr:col>13</xdr:col>
      <xdr:colOff>60679</xdr:colOff>
      <xdr:row>18</xdr:row>
      <xdr:rowOff>131379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201516</xdr:colOff>
      <xdr:row>1</xdr:row>
      <xdr:rowOff>169844</xdr:rowOff>
    </xdr:from>
    <xdr:to>
      <xdr:col>15</xdr:col>
      <xdr:colOff>19049</xdr:colOff>
      <xdr:row>18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588180</xdr:colOff>
      <xdr:row>5</xdr:row>
      <xdr:rowOff>30106</xdr:rowOff>
    </xdr:from>
    <xdr:to>
      <xdr:col>20</xdr:col>
      <xdr:colOff>354487</xdr:colOff>
      <xdr:row>31</xdr:row>
      <xdr:rowOff>121655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329571</xdr:colOff>
      <xdr:row>5</xdr:row>
      <xdr:rowOff>2170</xdr:rowOff>
    </xdr:from>
    <xdr:to>
      <xdr:col>21</xdr:col>
      <xdr:colOff>457200</xdr:colOff>
      <xdr:row>31</xdr:row>
      <xdr:rowOff>145135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463034</xdr:colOff>
      <xdr:row>5</xdr:row>
      <xdr:rowOff>22763</xdr:rowOff>
    </xdr:from>
    <xdr:to>
      <xdr:col>19</xdr:col>
      <xdr:colOff>437666</xdr:colOff>
      <xdr:row>29</xdr:row>
      <xdr:rowOff>807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297245</xdr:colOff>
      <xdr:row>3</xdr:row>
      <xdr:rowOff>144518</xdr:rowOff>
    </xdr:from>
    <xdr:to>
      <xdr:col>14</xdr:col>
      <xdr:colOff>26604</xdr:colOff>
      <xdr:row>23</xdr:row>
      <xdr:rowOff>111672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177183</xdr:colOff>
      <xdr:row>3</xdr:row>
      <xdr:rowOff>101938</xdr:rowOff>
    </xdr:from>
    <xdr:to>
      <xdr:col>13</xdr:col>
      <xdr:colOff>848329</xdr:colOff>
      <xdr:row>24</xdr:row>
      <xdr:rowOff>138275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358994</xdr:colOff>
      <xdr:row>2</xdr:row>
      <xdr:rowOff>126944</xdr:rowOff>
    </xdr:from>
    <xdr:to>
      <xdr:col>16</xdr:col>
      <xdr:colOff>130395</xdr:colOff>
      <xdr:row>18</xdr:row>
      <xdr:rowOff>155519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291611</xdr:colOff>
      <xdr:row>3</xdr:row>
      <xdr:rowOff>132983</xdr:rowOff>
    </xdr:from>
    <xdr:to>
      <xdr:col>15</xdr:col>
      <xdr:colOff>493102</xdr:colOff>
      <xdr:row>19</xdr:row>
      <xdr:rowOff>160825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376237</xdr:colOff>
      <xdr:row>2</xdr:row>
      <xdr:rowOff>123825</xdr:rowOff>
    </xdr:from>
    <xdr:to>
      <xdr:col>15</xdr:col>
      <xdr:colOff>514350</xdr:colOff>
      <xdr:row>11</xdr:row>
      <xdr:rowOff>47626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62448999-F720-44CC-B9F4-82835AC13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395286</xdr:colOff>
      <xdr:row>17</xdr:row>
      <xdr:rowOff>57150</xdr:rowOff>
    </xdr:from>
    <xdr:to>
      <xdr:col>16</xdr:col>
      <xdr:colOff>9525</xdr:colOff>
      <xdr:row>25</xdr:row>
      <xdr:rowOff>123826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18372362-7677-4D57-8F93-A3D0FC3E5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2</xdr:row>
      <xdr:rowOff>142875</xdr:rowOff>
    </xdr:from>
    <xdr:to>
      <xdr:col>15</xdr:col>
      <xdr:colOff>152400</xdr:colOff>
      <xdr:row>22</xdr:row>
      <xdr:rowOff>190500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637762</xdr:colOff>
      <xdr:row>4</xdr:row>
      <xdr:rowOff>24020</xdr:rowOff>
    </xdr:from>
    <xdr:to>
      <xdr:col>16</xdr:col>
      <xdr:colOff>265045</xdr:colOff>
      <xdr:row>19</xdr:row>
      <xdr:rowOff>158198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D43E5B24-F968-4C9B-975D-2F107DB3C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40296</xdr:colOff>
      <xdr:row>0</xdr:row>
      <xdr:rowOff>148735</xdr:rowOff>
    </xdr:from>
    <xdr:to>
      <xdr:col>20</xdr:col>
      <xdr:colOff>51287</xdr:colOff>
      <xdr:row>19</xdr:row>
      <xdr:rowOff>29307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3DBDF013-2218-44FC-BE98-94C35DA81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41414</xdr:colOff>
      <xdr:row>3</xdr:row>
      <xdr:rowOff>57150</xdr:rowOff>
    </xdr:from>
    <xdr:to>
      <xdr:col>16</xdr:col>
      <xdr:colOff>41414</xdr:colOff>
      <xdr:row>18</xdr:row>
      <xdr:rowOff>50524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EA6E09F-AF39-42D8-BB1C-58D258A27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4</xdr:row>
      <xdr:rowOff>257174</xdr:rowOff>
    </xdr:from>
    <xdr:to>
      <xdr:col>20</xdr:col>
      <xdr:colOff>314325</xdr:colOff>
      <xdr:row>35</xdr:row>
      <xdr:rowOff>38099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19</xdr:col>
      <xdr:colOff>87923</xdr:colOff>
      <xdr:row>18</xdr:row>
      <xdr:rowOff>96240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</xdr:colOff>
      <xdr:row>13</xdr:row>
      <xdr:rowOff>104775</xdr:rowOff>
    </xdr:from>
    <xdr:to>
      <xdr:col>3</xdr:col>
      <xdr:colOff>1052512</xdr:colOff>
      <xdr:row>27</xdr:row>
      <xdr:rowOff>180975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4CCC0C33-EB05-4ADF-85F0-40F179D0D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109537</xdr:colOff>
      <xdr:row>34</xdr:row>
      <xdr:rowOff>19050</xdr:rowOff>
    </xdr:from>
    <xdr:to>
      <xdr:col>3</xdr:col>
      <xdr:colOff>1023937</xdr:colOff>
      <xdr:row>48</xdr:row>
      <xdr:rowOff>95250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25715DBB-1767-49AB-A185-E085BDB53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zoomScale="160" zoomScaleNormal="16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29.1640625" customWidth="1"/>
    <col min="3" max="3" width="15.5" customWidth="1"/>
    <col min="4" max="4" width="14.5" customWidth="1"/>
    <col min="5" max="6" width="14.6640625" customWidth="1"/>
    <col min="7" max="7" width="14" customWidth="1"/>
    <col min="8" max="8" width="13.6640625" customWidth="1"/>
  </cols>
  <sheetData>
    <row r="1" spans="1:8" ht="12.95" customHeight="1" x14ac:dyDescent="0.2">
      <c r="A1" t="s">
        <v>0</v>
      </c>
    </row>
    <row r="2" spans="1:8" ht="15.75" x14ac:dyDescent="0.25">
      <c r="B2" s="1" t="s">
        <v>1</v>
      </c>
    </row>
    <row r="4" spans="1:8" s="2" customFormat="1" ht="12.75" customHeight="1" x14ac:dyDescent="0.2"/>
    <row r="6" spans="1:8" ht="27" customHeight="1" x14ac:dyDescent="0.2">
      <c r="B6" s="20" t="s">
        <v>2</v>
      </c>
      <c r="C6" s="62" t="s">
        <v>287</v>
      </c>
      <c r="D6" s="62" t="s">
        <v>288</v>
      </c>
      <c r="E6" s="62" t="s">
        <v>289</v>
      </c>
      <c r="F6" s="62" t="s">
        <v>290</v>
      </c>
      <c r="G6" s="62" t="s">
        <v>291</v>
      </c>
    </row>
    <row r="7" spans="1:8" ht="12.95" customHeight="1" x14ac:dyDescent="0.2">
      <c r="B7" s="21" t="s">
        <v>3</v>
      </c>
      <c r="C7" s="22">
        <v>5446</v>
      </c>
      <c r="D7" s="22">
        <v>4894</v>
      </c>
      <c r="E7" s="22">
        <v>4692</v>
      </c>
      <c r="F7" s="22">
        <v>4184</v>
      </c>
      <c r="G7" s="22">
        <v>4277</v>
      </c>
    </row>
    <row r="8" spans="1:8" ht="12.95" customHeight="1" x14ac:dyDescent="0.2">
      <c r="B8" s="23" t="s">
        <v>4</v>
      </c>
      <c r="C8" s="24">
        <v>111172</v>
      </c>
      <c r="D8" s="24">
        <v>107654</v>
      </c>
      <c r="E8" s="24">
        <v>118731</v>
      </c>
      <c r="F8" s="24">
        <v>125677</v>
      </c>
      <c r="G8" s="24">
        <v>132265</v>
      </c>
    </row>
    <row r="9" spans="1:8" ht="21.6" customHeight="1" x14ac:dyDescent="0.2">
      <c r="B9" s="58" t="s">
        <v>5</v>
      </c>
      <c r="C9" s="25">
        <v>940</v>
      </c>
      <c r="D9" s="25">
        <v>682</v>
      </c>
      <c r="E9" s="25">
        <v>420</v>
      </c>
      <c r="F9" s="25">
        <v>418</v>
      </c>
      <c r="G9" s="25">
        <v>498</v>
      </c>
    </row>
    <row r="10" spans="1:8" s="2" customFormat="1" ht="12.95" customHeight="1" x14ac:dyDescent="0.2">
      <c r="C10" s="27"/>
      <c r="D10" s="27"/>
      <c r="E10" s="7"/>
      <c r="F10" s="7"/>
      <c r="G10" s="7"/>
      <c r="H10" s="7"/>
    </row>
    <row r="11" spans="1:8" s="2" customFormat="1" ht="12.95" customHeight="1" x14ac:dyDescent="0.2">
      <c r="B11" s="27" t="s">
        <v>6</v>
      </c>
    </row>
    <row r="12" spans="1:8" ht="12.95" customHeight="1" x14ac:dyDescent="0.2">
      <c r="E12" s="63"/>
    </row>
    <row r="18" spans="4:6" ht="12.95" customHeight="1" x14ac:dyDescent="0.2">
      <c r="D18" s="67"/>
      <c r="E18" s="67"/>
    </row>
    <row r="19" spans="4:6" ht="12.95" customHeight="1" x14ac:dyDescent="0.2">
      <c r="F19" s="63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K62"/>
  <sheetViews>
    <sheetView showGridLines="0" zoomScale="160" zoomScaleNormal="160" workbookViewId="0">
      <selection activeCell="B2" sqref="B2"/>
    </sheetView>
  </sheetViews>
  <sheetFormatPr defaultColWidth="9.33203125" defaultRowHeight="12.95" customHeight="1" x14ac:dyDescent="0.2"/>
  <cols>
    <col min="1" max="1" width="2.6640625" style="36" customWidth="1"/>
    <col min="2" max="2" width="25.1640625" style="36" customWidth="1"/>
    <col min="3" max="3" width="11.5" style="36" customWidth="1"/>
    <col min="4" max="4" width="15.6640625" style="36" customWidth="1"/>
    <col min="5" max="5" width="12" style="36" customWidth="1"/>
    <col min="6" max="16384" width="9.33203125" style="36"/>
  </cols>
  <sheetData>
    <row r="2" spans="2:11" ht="15.75" x14ac:dyDescent="0.25">
      <c r="B2" s="48" t="s">
        <v>70</v>
      </c>
    </row>
    <row r="3" spans="2:11" ht="12.95" customHeight="1" x14ac:dyDescent="0.2">
      <c r="B3" s="36" t="s">
        <v>8</v>
      </c>
    </row>
    <row r="5" spans="2:11" ht="12.95" customHeight="1" x14ac:dyDescent="0.2">
      <c r="B5" s="41" t="s">
        <v>52</v>
      </c>
      <c r="C5" s="42" t="s">
        <v>38</v>
      </c>
      <c r="D5" s="43" t="s">
        <v>40</v>
      </c>
      <c r="E5" s="43" t="s">
        <v>31</v>
      </c>
    </row>
    <row r="6" spans="2:11" ht="12.95" customHeight="1" x14ac:dyDescent="0.2">
      <c r="B6" s="36" t="s">
        <v>48</v>
      </c>
      <c r="C6" s="7">
        <v>1668427</v>
      </c>
      <c r="D6" s="7">
        <v>5162317</v>
      </c>
      <c r="E6" s="7">
        <f>SUM(C6:D6)</f>
        <v>6830744</v>
      </c>
      <c r="F6" s="63"/>
      <c r="G6" s="33"/>
      <c r="K6" s="7"/>
    </row>
    <row r="7" spans="2:11" ht="12.95" customHeight="1" x14ac:dyDescent="0.2">
      <c r="B7" s="36" t="s">
        <v>49</v>
      </c>
      <c r="C7" s="7">
        <v>388289</v>
      </c>
      <c r="D7" s="7">
        <v>1320183</v>
      </c>
      <c r="E7" s="7">
        <f>SUM(C7:D7)</f>
        <v>1708472</v>
      </c>
      <c r="K7" s="7"/>
    </row>
    <row r="8" spans="2:11" ht="12.95" customHeight="1" x14ac:dyDescent="0.2">
      <c r="B8" s="5" t="s">
        <v>31</v>
      </c>
      <c r="C8" s="11">
        <f>SUM(C6:C7)</f>
        <v>2056716</v>
      </c>
      <c r="D8" s="11">
        <f>SUM(D6:D7)</f>
        <v>6482500</v>
      </c>
      <c r="E8" s="11">
        <f>SUM(E6+E7)</f>
        <v>8539216</v>
      </c>
      <c r="G8" s="153"/>
      <c r="H8" s="59"/>
    </row>
    <row r="9" spans="2:11" ht="12.95" customHeight="1" x14ac:dyDescent="0.25">
      <c r="C9" s="145"/>
      <c r="D9" s="145"/>
      <c r="G9" s="59"/>
    </row>
    <row r="10" spans="2:11" ht="12.95" customHeight="1" x14ac:dyDescent="0.2">
      <c r="B10" s="36" t="s">
        <v>57</v>
      </c>
    </row>
    <row r="11" spans="2:11" ht="12.95" customHeight="1" x14ac:dyDescent="0.2">
      <c r="B11" s="36" t="s">
        <v>6</v>
      </c>
    </row>
    <row r="12" spans="2:11" ht="12.95" customHeight="1" x14ac:dyDescent="0.2">
      <c r="C12" s="88"/>
      <c r="D12" s="33"/>
      <c r="E12" s="153"/>
    </row>
    <row r="13" spans="2:11" ht="12.95" customHeight="1" x14ac:dyDescent="0.25">
      <c r="C13" s="7"/>
      <c r="D13" s="174"/>
    </row>
    <row r="14" spans="2:11" ht="12.95" customHeight="1" x14ac:dyDescent="0.2">
      <c r="C14" s="63"/>
      <c r="D14" s="63"/>
    </row>
    <row r="16" spans="2:11" ht="12.95" customHeight="1" x14ac:dyDescent="0.2">
      <c r="C16" s="63"/>
    </row>
    <row r="61" spans="3:6" ht="12.95" customHeight="1" x14ac:dyDescent="0.2">
      <c r="C61" s="87"/>
      <c r="D61" s="87"/>
      <c r="E61" s="87"/>
      <c r="F61" s="87"/>
    </row>
    <row r="62" spans="3:6" ht="12.95" customHeight="1" x14ac:dyDescent="0.2">
      <c r="C62" s="87"/>
      <c r="D62" s="87"/>
      <c r="E62" s="87"/>
      <c r="F62" s="87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H67"/>
  <sheetViews>
    <sheetView showGridLines="0" zoomScale="115" zoomScaleNormal="115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5.6640625" customWidth="1"/>
    <col min="3" max="6" width="12.6640625" customWidth="1"/>
    <col min="7" max="12" width="9.33203125" customWidth="1"/>
    <col min="13" max="13" width="14" bestFit="1" customWidth="1"/>
  </cols>
  <sheetData>
    <row r="2" spans="2:8" ht="15.75" x14ac:dyDescent="0.25">
      <c r="B2" s="1" t="s">
        <v>71</v>
      </c>
    </row>
    <row r="5" spans="2:8" ht="33.75" customHeight="1" x14ac:dyDescent="0.2">
      <c r="B5" s="34" t="s">
        <v>33</v>
      </c>
      <c r="C5" s="35" t="s">
        <v>72</v>
      </c>
      <c r="D5" s="35" t="s">
        <v>73</v>
      </c>
      <c r="E5" s="35" t="s">
        <v>74</v>
      </c>
      <c r="F5" s="35" t="s">
        <v>75</v>
      </c>
    </row>
    <row r="6" spans="2:8" ht="12.95" customHeight="1" x14ac:dyDescent="0.2">
      <c r="B6" s="277" t="s">
        <v>305</v>
      </c>
      <c r="C6" s="7">
        <v>64130</v>
      </c>
      <c r="D6" s="7">
        <v>25487</v>
      </c>
      <c r="E6" s="7">
        <v>116728</v>
      </c>
      <c r="F6" s="7">
        <v>22920</v>
      </c>
      <c r="G6" s="7"/>
      <c r="H6" s="7"/>
    </row>
    <row r="7" spans="2:8" ht="12.95" customHeight="1" x14ac:dyDescent="0.2">
      <c r="B7" s="277" t="s">
        <v>306</v>
      </c>
      <c r="C7" s="7">
        <v>54634</v>
      </c>
      <c r="D7" s="7">
        <v>10810</v>
      </c>
      <c r="E7" s="7">
        <v>106535</v>
      </c>
      <c r="F7" s="7">
        <v>19831</v>
      </c>
      <c r="G7" s="7"/>
      <c r="H7" s="7"/>
    </row>
    <row r="8" spans="2:8" ht="12.95" customHeight="1" x14ac:dyDescent="0.2">
      <c r="B8" s="277" t="s">
        <v>307</v>
      </c>
      <c r="C8" s="7">
        <v>70709</v>
      </c>
      <c r="D8" s="7">
        <v>13248</v>
      </c>
      <c r="E8" s="7">
        <v>77167</v>
      </c>
      <c r="F8" s="7">
        <v>20671</v>
      </c>
      <c r="G8" s="7"/>
      <c r="H8" s="7"/>
    </row>
    <row r="9" spans="2:8" ht="12.95" customHeight="1" x14ac:dyDescent="0.2">
      <c r="B9" s="277" t="s">
        <v>308</v>
      </c>
      <c r="C9" s="7">
        <v>56254</v>
      </c>
      <c r="D9" s="7">
        <v>10701</v>
      </c>
      <c r="E9" s="7">
        <v>75325</v>
      </c>
      <c r="F9" s="7">
        <v>11958</v>
      </c>
      <c r="G9" s="7"/>
      <c r="H9" s="7"/>
    </row>
    <row r="10" spans="2:8" ht="12.95" customHeight="1" x14ac:dyDescent="0.2">
      <c r="B10" s="277" t="s">
        <v>309</v>
      </c>
      <c r="C10" s="7">
        <v>63124</v>
      </c>
      <c r="D10" s="7">
        <v>12783</v>
      </c>
      <c r="E10" s="7">
        <v>81878</v>
      </c>
      <c r="F10" s="7">
        <v>11982</v>
      </c>
      <c r="G10" s="7"/>
      <c r="H10" s="7"/>
    </row>
    <row r="11" spans="2:8" ht="12.95" customHeight="1" x14ac:dyDescent="0.2">
      <c r="B11" s="277" t="s">
        <v>310</v>
      </c>
      <c r="C11" s="7">
        <v>68263</v>
      </c>
      <c r="D11" s="7">
        <v>16863</v>
      </c>
      <c r="E11" s="207">
        <v>71400</v>
      </c>
      <c r="F11" s="7">
        <v>15116</v>
      </c>
      <c r="G11" s="7"/>
      <c r="H11" s="7"/>
    </row>
    <row r="12" spans="2:8" ht="12.95" customHeight="1" x14ac:dyDescent="0.2">
      <c r="B12" s="277" t="s">
        <v>311</v>
      </c>
      <c r="C12" s="7">
        <v>74268</v>
      </c>
      <c r="D12" s="7">
        <v>18263</v>
      </c>
      <c r="E12" s="7">
        <v>98836</v>
      </c>
      <c r="F12" s="7">
        <v>13894</v>
      </c>
      <c r="G12" s="7"/>
      <c r="H12" s="7"/>
    </row>
    <row r="13" spans="2:8" ht="12.95" customHeight="1" x14ac:dyDescent="0.2">
      <c r="B13" s="277" t="s">
        <v>312</v>
      </c>
      <c r="C13" s="7">
        <v>63115</v>
      </c>
      <c r="D13" s="7">
        <v>16880</v>
      </c>
      <c r="E13" s="7">
        <v>111197</v>
      </c>
      <c r="F13" s="7">
        <v>15195</v>
      </c>
      <c r="G13" s="7"/>
      <c r="H13" s="7"/>
    </row>
    <row r="14" spans="2:8" ht="12.95" customHeight="1" x14ac:dyDescent="0.2">
      <c r="B14" s="277" t="s">
        <v>313</v>
      </c>
      <c r="C14" s="7">
        <v>96853</v>
      </c>
      <c r="D14" s="7">
        <v>18273</v>
      </c>
      <c r="E14" s="7">
        <v>189441</v>
      </c>
      <c r="F14" s="7">
        <v>14652</v>
      </c>
      <c r="G14" s="7"/>
      <c r="H14" s="7"/>
    </row>
    <row r="15" spans="2:8" ht="12.95" customHeight="1" x14ac:dyDescent="0.2">
      <c r="B15" s="277" t="s">
        <v>314</v>
      </c>
      <c r="C15" s="7">
        <v>72784</v>
      </c>
      <c r="D15" s="7">
        <v>12404</v>
      </c>
      <c r="E15" s="7">
        <v>86283</v>
      </c>
      <c r="F15" s="7">
        <v>16241</v>
      </c>
      <c r="G15" s="7"/>
      <c r="H15" s="7"/>
    </row>
    <row r="16" spans="2:8" ht="12.95" customHeight="1" x14ac:dyDescent="0.2">
      <c r="B16" s="277" t="s">
        <v>315</v>
      </c>
      <c r="C16" s="7">
        <v>63494</v>
      </c>
      <c r="D16" s="7">
        <v>16144</v>
      </c>
      <c r="E16" s="7">
        <v>73001</v>
      </c>
      <c r="F16" s="7">
        <v>20532</v>
      </c>
      <c r="G16" s="7"/>
      <c r="H16" s="7"/>
    </row>
    <row r="17" spans="2:8" ht="12.95" customHeight="1" x14ac:dyDescent="0.2">
      <c r="B17" s="278" t="s">
        <v>316</v>
      </c>
      <c r="C17" s="8">
        <v>54378</v>
      </c>
      <c r="D17" s="8">
        <v>10269</v>
      </c>
      <c r="E17" s="8">
        <v>73857</v>
      </c>
      <c r="F17" s="8">
        <v>22615</v>
      </c>
      <c r="G17" s="7"/>
      <c r="H17" s="7"/>
    </row>
    <row r="18" spans="2:8" ht="12.95" customHeight="1" x14ac:dyDescent="0.2">
      <c r="C18" s="7"/>
      <c r="D18" s="7"/>
      <c r="E18" s="7"/>
      <c r="F18" s="7"/>
      <c r="G18" s="7"/>
      <c r="H18" s="7"/>
    </row>
    <row r="19" spans="2:8" ht="12.95" customHeight="1" x14ac:dyDescent="0.2">
      <c r="B19" s="61" t="s">
        <v>76</v>
      </c>
      <c r="C19" s="33"/>
      <c r="D19" s="71"/>
      <c r="E19" s="33"/>
      <c r="F19" s="71"/>
      <c r="H19" s="12"/>
    </row>
    <row r="20" spans="2:8" ht="12.95" customHeight="1" x14ac:dyDescent="0.2">
      <c r="B20" t="s">
        <v>6</v>
      </c>
    </row>
    <row r="21" spans="2:8" ht="12.95" customHeight="1" x14ac:dyDescent="0.2">
      <c r="D21" s="85"/>
      <c r="E21" s="33"/>
      <c r="F21" s="85"/>
    </row>
    <row r="22" spans="2:8" ht="12.95" customHeight="1" x14ac:dyDescent="0.2">
      <c r="C22" s="71"/>
      <c r="D22" s="33"/>
      <c r="E22" s="71"/>
      <c r="F22" s="33"/>
      <c r="G22" s="38"/>
    </row>
    <row r="23" spans="2:8" ht="12.95" customHeight="1" x14ac:dyDescent="0.2">
      <c r="C23" s="71"/>
      <c r="D23" s="71"/>
      <c r="E23" s="71"/>
      <c r="F23" s="33"/>
      <c r="G23" s="38"/>
    </row>
    <row r="24" spans="2:8" ht="12.95" customHeight="1" x14ac:dyDescent="0.2">
      <c r="C24" s="33"/>
      <c r="D24" s="71"/>
      <c r="E24" s="33"/>
      <c r="F24" s="39"/>
      <c r="G24" s="38"/>
    </row>
    <row r="25" spans="2:8" ht="12.95" customHeight="1" x14ac:dyDescent="0.2">
      <c r="D25" s="71"/>
      <c r="E25" s="39"/>
      <c r="F25" s="39"/>
      <c r="G25" s="38"/>
    </row>
    <row r="26" spans="2:8" ht="12.95" customHeight="1" x14ac:dyDescent="0.2">
      <c r="D26" s="71"/>
      <c r="E26" s="39"/>
      <c r="F26" s="39"/>
      <c r="G26" s="38"/>
    </row>
    <row r="27" spans="2:8" ht="12.95" customHeight="1" x14ac:dyDescent="0.2">
      <c r="D27" s="71"/>
      <c r="E27" s="39"/>
      <c r="F27" s="39"/>
      <c r="G27" s="38"/>
    </row>
    <row r="28" spans="2:8" ht="12.95" customHeight="1" x14ac:dyDescent="0.2">
      <c r="D28" s="71"/>
      <c r="E28" s="39"/>
      <c r="F28" s="39"/>
      <c r="G28" s="38"/>
    </row>
    <row r="29" spans="2:8" ht="12.95" customHeight="1" x14ac:dyDescent="0.2">
      <c r="D29" s="71"/>
      <c r="E29" s="39"/>
      <c r="F29" s="39"/>
      <c r="G29" s="38"/>
    </row>
    <row r="30" spans="2:8" ht="12.95" customHeight="1" x14ac:dyDescent="0.2">
      <c r="D30" s="71"/>
      <c r="E30" s="39"/>
      <c r="F30" s="39"/>
      <c r="G30" s="38"/>
    </row>
    <row r="31" spans="2:8" ht="12.95" customHeight="1" x14ac:dyDescent="0.2">
      <c r="D31" s="71"/>
      <c r="E31" s="39"/>
      <c r="F31" s="39"/>
      <c r="G31" s="38"/>
    </row>
    <row r="32" spans="2:8" ht="12.95" customHeight="1" x14ac:dyDescent="0.2">
      <c r="D32" s="71"/>
      <c r="E32" s="39"/>
      <c r="F32" s="39"/>
      <c r="G32" s="122"/>
    </row>
    <row r="33" spans="4:7" ht="12.95" customHeight="1" x14ac:dyDescent="0.2">
      <c r="D33" s="71"/>
      <c r="E33" s="39"/>
      <c r="F33" s="39"/>
      <c r="G33" s="38"/>
    </row>
    <row r="34" spans="4:7" ht="12.95" customHeight="1" x14ac:dyDescent="0.2">
      <c r="D34" s="71"/>
      <c r="E34" s="39"/>
      <c r="F34" s="39"/>
      <c r="G34" s="38"/>
    </row>
    <row r="35" spans="4:7" ht="12.95" customHeight="1" x14ac:dyDescent="0.2">
      <c r="E35" s="40"/>
      <c r="F35" s="40"/>
      <c r="G35" s="38"/>
    </row>
    <row r="36" spans="4:7" ht="12.95" customHeight="1" x14ac:dyDescent="0.2">
      <c r="E36" s="38"/>
      <c r="F36" s="38"/>
      <c r="G36" s="38"/>
    </row>
    <row r="37" spans="4:7" ht="12.95" customHeight="1" x14ac:dyDescent="0.2">
      <c r="E37" s="38"/>
      <c r="F37" s="38"/>
      <c r="G37" s="38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J88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6.5" customWidth="1"/>
    <col min="3" max="3" width="11.6640625" customWidth="1"/>
    <col min="4" max="4" width="14.33203125" customWidth="1"/>
    <col min="5" max="5" width="11.6640625" bestFit="1" customWidth="1"/>
    <col min="8" max="9" width="10.1640625" bestFit="1" customWidth="1"/>
  </cols>
  <sheetData>
    <row r="2" spans="2:5" ht="15.75" x14ac:dyDescent="0.25">
      <c r="B2" s="48" t="s">
        <v>77</v>
      </c>
    </row>
    <row r="5" spans="2:5" ht="22.5" x14ac:dyDescent="0.2">
      <c r="B5" s="9" t="s">
        <v>33</v>
      </c>
      <c r="C5" s="3" t="s">
        <v>38</v>
      </c>
      <c r="D5" s="3" t="s">
        <v>40</v>
      </c>
      <c r="E5" s="69" t="s">
        <v>31</v>
      </c>
    </row>
    <row r="6" spans="2:5" ht="11.25" x14ac:dyDescent="0.2">
      <c r="B6" s="274" t="s">
        <v>317</v>
      </c>
      <c r="C6" s="7">
        <v>4346407</v>
      </c>
      <c r="D6" s="7">
        <v>4535875</v>
      </c>
      <c r="E6" s="7">
        <v>8882282</v>
      </c>
    </row>
    <row r="7" spans="2:5" ht="11.25" x14ac:dyDescent="0.2">
      <c r="B7" s="274" t="s">
        <v>319</v>
      </c>
      <c r="C7" s="7">
        <v>4052838</v>
      </c>
      <c r="D7" s="7">
        <v>4730560</v>
      </c>
      <c r="E7" s="7">
        <v>8783398</v>
      </c>
    </row>
    <row r="8" spans="2:5" ht="11.25" x14ac:dyDescent="0.2">
      <c r="B8" s="274" t="s">
        <v>320</v>
      </c>
      <c r="C8" s="7">
        <v>3963662</v>
      </c>
      <c r="D8" s="7">
        <v>4847816</v>
      </c>
      <c r="E8" s="7">
        <v>8811478</v>
      </c>
    </row>
    <row r="9" spans="2:5" ht="11.25" x14ac:dyDescent="0.2">
      <c r="B9" s="274" t="s">
        <v>321</v>
      </c>
      <c r="C9" s="7">
        <v>3871261</v>
      </c>
      <c r="D9" s="7">
        <v>4951259</v>
      </c>
      <c r="E9" s="7">
        <v>8822520</v>
      </c>
    </row>
    <row r="10" spans="2:5" ht="11.25" x14ac:dyDescent="0.2">
      <c r="B10" s="274" t="s">
        <v>322</v>
      </c>
      <c r="C10" s="7">
        <v>3854633</v>
      </c>
      <c r="D10" s="7">
        <v>5281387</v>
      </c>
      <c r="E10" s="7">
        <v>9136020</v>
      </c>
    </row>
    <row r="11" spans="2:5" ht="11.25" x14ac:dyDescent="0.2">
      <c r="B11" s="274" t="s">
        <v>323</v>
      </c>
      <c r="C11" s="7">
        <v>3802061</v>
      </c>
      <c r="D11" s="7">
        <v>5542911</v>
      </c>
      <c r="E11" s="7">
        <v>9344972</v>
      </c>
    </row>
    <row r="12" spans="2:5" ht="11.25" x14ac:dyDescent="0.2">
      <c r="B12" s="279" t="s">
        <v>324</v>
      </c>
      <c r="C12" s="7">
        <v>3767638</v>
      </c>
      <c r="D12" s="7">
        <v>5299995</v>
      </c>
      <c r="E12" s="7">
        <v>9067633</v>
      </c>
    </row>
    <row r="13" spans="2:5" ht="11.25" x14ac:dyDescent="0.2">
      <c r="B13" s="274" t="s">
        <v>325</v>
      </c>
      <c r="C13" s="7">
        <v>3424948</v>
      </c>
      <c r="D13" s="7">
        <v>5532239</v>
      </c>
      <c r="E13" s="7">
        <v>8957187</v>
      </c>
    </row>
    <row r="14" spans="2:5" ht="11.25" x14ac:dyDescent="0.2">
      <c r="B14" s="279" t="s">
        <v>318</v>
      </c>
      <c r="C14" s="7">
        <v>3389747</v>
      </c>
      <c r="D14" s="7">
        <v>5528024</v>
      </c>
      <c r="E14" s="7">
        <v>8917771</v>
      </c>
    </row>
    <row r="15" spans="2:5" ht="11.25" x14ac:dyDescent="0.2">
      <c r="B15" s="274" t="s">
        <v>326</v>
      </c>
      <c r="C15" s="7">
        <v>3312651</v>
      </c>
      <c r="D15" s="7">
        <v>5532192</v>
      </c>
      <c r="E15" s="7">
        <v>8844843</v>
      </c>
    </row>
    <row r="16" spans="2:5" ht="11.25" x14ac:dyDescent="0.2">
      <c r="B16" s="274" t="s">
        <v>327</v>
      </c>
      <c r="C16" s="7">
        <v>3187440</v>
      </c>
      <c r="D16" s="7">
        <v>5642453</v>
      </c>
      <c r="E16" s="7">
        <v>8829893</v>
      </c>
    </row>
    <row r="17" spans="2:10" ht="11.25" x14ac:dyDescent="0.2">
      <c r="B17" s="279" t="s">
        <v>328</v>
      </c>
      <c r="C17" s="39">
        <v>3109660</v>
      </c>
      <c r="D17" s="39">
        <v>5670596</v>
      </c>
      <c r="E17" s="39">
        <v>8780256</v>
      </c>
      <c r="G17" s="63"/>
      <c r="I17" s="7"/>
      <c r="J17" s="7"/>
    </row>
    <row r="18" spans="2:10" ht="11.25" x14ac:dyDescent="0.2">
      <c r="B18" s="274" t="s">
        <v>329</v>
      </c>
      <c r="C18" s="86">
        <v>3063101</v>
      </c>
      <c r="D18" s="86">
        <v>5658757</v>
      </c>
      <c r="E18" s="86">
        <v>8721858</v>
      </c>
      <c r="I18" s="7"/>
      <c r="J18" s="7"/>
    </row>
    <row r="19" spans="2:10" ht="11.25" x14ac:dyDescent="0.2">
      <c r="B19" s="274" t="s">
        <v>330</v>
      </c>
      <c r="C19" s="86">
        <v>3037701</v>
      </c>
      <c r="D19" s="86">
        <v>5666306</v>
      </c>
      <c r="E19" s="86">
        <v>8704007</v>
      </c>
      <c r="I19" s="7"/>
      <c r="J19" s="7"/>
    </row>
    <row r="20" spans="2:10" ht="11.25" x14ac:dyDescent="0.2">
      <c r="B20" s="274" t="s">
        <v>331</v>
      </c>
      <c r="C20" s="86">
        <v>3025208</v>
      </c>
      <c r="D20" s="86">
        <v>5678726</v>
      </c>
      <c r="E20" s="86">
        <v>8703934</v>
      </c>
      <c r="I20" s="7"/>
      <c r="J20" s="7"/>
    </row>
    <row r="21" spans="2:10" ht="11.25" x14ac:dyDescent="0.2">
      <c r="B21" s="274" t="s">
        <v>332</v>
      </c>
      <c r="C21" s="86">
        <v>3017989</v>
      </c>
      <c r="D21" s="86">
        <v>5690982</v>
      </c>
      <c r="E21" s="86">
        <v>8708971</v>
      </c>
      <c r="I21" s="117"/>
      <c r="J21" s="7"/>
    </row>
    <row r="22" spans="2:10" ht="11.25" x14ac:dyDescent="0.2">
      <c r="B22" s="274" t="s">
        <v>333</v>
      </c>
      <c r="C22" s="86">
        <v>3010172</v>
      </c>
      <c r="D22" s="86">
        <v>5704332</v>
      </c>
      <c r="E22" s="86">
        <v>8714504</v>
      </c>
      <c r="I22" s="117"/>
      <c r="J22" s="7"/>
    </row>
    <row r="23" spans="2:10" ht="11.25" x14ac:dyDescent="0.2">
      <c r="B23" s="274" t="s">
        <v>334</v>
      </c>
      <c r="C23" s="86">
        <v>3009412</v>
      </c>
      <c r="D23" s="86">
        <v>5987752</v>
      </c>
      <c r="E23" s="86">
        <v>8997164</v>
      </c>
      <c r="I23" s="39"/>
      <c r="J23" s="7"/>
    </row>
    <row r="24" spans="2:10" ht="11.25" x14ac:dyDescent="0.2">
      <c r="B24" s="280" t="s">
        <v>335</v>
      </c>
      <c r="C24" s="86">
        <v>2978761</v>
      </c>
      <c r="D24" s="86">
        <v>6726405</v>
      </c>
      <c r="E24" s="86">
        <v>9705166</v>
      </c>
      <c r="I24" s="39"/>
      <c r="J24" s="7"/>
    </row>
    <row r="25" spans="2:10" ht="11.25" x14ac:dyDescent="0.2">
      <c r="B25" s="274" t="s">
        <v>336</v>
      </c>
      <c r="C25" s="86">
        <v>2947428</v>
      </c>
      <c r="D25" s="86">
        <v>6522269</v>
      </c>
      <c r="E25" s="86">
        <v>9469697</v>
      </c>
      <c r="I25" s="117"/>
      <c r="J25" s="7"/>
    </row>
    <row r="26" spans="2:10" ht="11.25" x14ac:dyDescent="0.2">
      <c r="B26" s="279" t="s">
        <v>337</v>
      </c>
      <c r="C26" s="86">
        <v>2914976</v>
      </c>
      <c r="D26" s="86">
        <v>6149620</v>
      </c>
      <c r="E26" s="86">
        <v>9064596</v>
      </c>
      <c r="I26" s="39"/>
      <c r="J26" s="7"/>
    </row>
    <row r="27" spans="2:10" ht="11.25" x14ac:dyDescent="0.2">
      <c r="B27" s="274" t="s">
        <v>338</v>
      </c>
      <c r="C27" s="86">
        <v>2918002</v>
      </c>
      <c r="D27" s="86">
        <v>6004325</v>
      </c>
      <c r="E27" s="86">
        <v>8922327</v>
      </c>
      <c r="I27" s="39"/>
      <c r="J27" s="7"/>
    </row>
    <row r="28" spans="2:10" ht="11.25" x14ac:dyDescent="0.2">
      <c r="B28" s="274" t="s">
        <v>339</v>
      </c>
      <c r="C28" s="86">
        <v>2913089</v>
      </c>
      <c r="D28" s="86">
        <v>5970213</v>
      </c>
      <c r="E28" s="86">
        <v>8883302</v>
      </c>
      <c r="H28" s="38"/>
      <c r="I28" s="39"/>
      <c r="J28" s="39"/>
    </row>
    <row r="29" spans="2:10" ht="11.25" x14ac:dyDescent="0.2">
      <c r="B29" s="279" t="s">
        <v>340</v>
      </c>
      <c r="C29" s="114">
        <v>2890160</v>
      </c>
      <c r="D29" s="114">
        <v>5832567</v>
      </c>
      <c r="E29" s="114">
        <v>8722727</v>
      </c>
      <c r="I29" s="39"/>
    </row>
    <row r="30" spans="2:10" ht="11.25" x14ac:dyDescent="0.2">
      <c r="B30" s="281" t="s">
        <v>341</v>
      </c>
      <c r="C30" s="177">
        <v>2853928</v>
      </c>
      <c r="D30" s="177">
        <v>5842952</v>
      </c>
      <c r="E30" s="177">
        <v>8696880</v>
      </c>
      <c r="F30" s="87"/>
      <c r="I30" s="39"/>
    </row>
    <row r="31" spans="2:10" ht="11.25" x14ac:dyDescent="0.2">
      <c r="B31" s="281" t="s">
        <v>342</v>
      </c>
      <c r="C31" s="177">
        <v>2852017</v>
      </c>
      <c r="D31" s="177">
        <v>5850879</v>
      </c>
      <c r="E31" s="177">
        <v>8702896</v>
      </c>
      <c r="F31" s="87"/>
      <c r="I31" s="39"/>
    </row>
    <row r="32" spans="2:10" ht="11.25" x14ac:dyDescent="0.2">
      <c r="B32" s="281" t="s">
        <v>343</v>
      </c>
      <c r="C32" s="177">
        <v>2846440</v>
      </c>
      <c r="D32" s="177">
        <v>5869419</v>
      </c>
      <c r="E32" s="177">
        <v>8715859</v>
      </c>
      <c r="I32" s="39"/>
    </row>
    <row r="33" spans="2:9" ht="11.25" x14ac:dyDescent="0.2">
      <c r="B33" s="281" t="s">
        <v>344</v>
      </c>
      <c r="C33" s="177">
        <v>2830308</v>
      </c>
      <c r="D33" s="177">
        <v>5884601</v>
      </c>
      <c r="E33" s="177">
        <v>8714909</v>
      </c>
      <c r="I33" s="38"/>
    </row>
    <row r="34" spans="2:9" ht="11.25" x14ac:dyDescent="0.2">
      <c r="B34" s="281" t="s">
        <v>345</v>
      </c>
      <c r="C34" s="177">
        <v>2803913</v>
      </c>
      <c r="D34" s="177">
        <v>5894186</v>
      </c>
      <c r="E34" s="177">
        <v>8698099</v>
      </c>
      <c r="I34" s="38"/>
    </row>
    <row r="35" spans="2:9" ht="11.25" x14ac:dyDescent="0.2">
      <c r="B35" s="281" t="s">
        <v>346</v>
      </c>
      <c r="C35" s="177">
        <v>2784188</v>
      </c>
      <c r="D35" s="177">
        <v>5919287</v>
      </c>
      <c r="E35" s="177">
        <v>8703475</v>
      </c>
    </row>
    <row r="36" spans="2:9" ht="11.25" x14ac:dyDescent="0.2">
      <c r="B36" s="281" t="s">
        <v>347</v>
      </c>
      <c r="C36" s="177">
        <v>2782148</v>
      </c>
      <c r="D36" s="177">
        <v>5953406</v>
      </c>
      <c r="E36" s="177">
        <v>8735554</v>
      </c>
    </row>
    <row r="37" spans="2:9" ht="11.25" x14ac:dyDescent="0.2">
      <c r="B37" s="281" t="s">
        <v>348</v>
      </c>
      <c r="C37" s="177">
        <v>2762150</v>
      </c>
      <c r="D37" s="177">
        <v>5970199</v>
      </c>
      <c r="E37" s="177">
        <v>8732349</v>
      </c>
    </row>
    <row r="38" spans="2:9" ht="11.25" x14ac:dyDescent="0.2">
      <c r="B38" s="281" t="s">
        <v>349</v>
      </c>
      <c r="C38" s="177">
        <v>2750782</v>
      </c>
      <c r="D38" s="177">
        <v>5989669</v>
      </c>
      <c r="E38" s="177">
        <v>8740451</v>
      </c>
    </row>
    <row r="39" spans="2:9" ht="11.25" x14ac:dyDescent="0.2">
      <c r="B39" s="281" t="s">
        <v>350</v>
      </c>
      <c r="C39" s="177">
        <v>2729114</v>
      </c>
      <c r="D39" s="177">
        <v>5992031</v>
      </c>
      <c r="E39" s="177">
        <v>8721145</v>
      </c>
    </row>
    <row r="40" spans="2:9" ht="11.25" x14ac:dyDescent="0.2">
      <c r="B40" s="281" t="s">
        <v>351</v>
      </c>
      <c r="C40" s="177">
        <v>2695602</v>
      </c>
      <c r="D40" s="177">
        <v>5988950</v>
      </c>
      <c r="E40" s="177">
        <v>8684552</v>
      </c>
    </row>
    <row r="41" spans="2:9" ht="11.25" x14ac:dyDescent="0.2">
      <c r="B41" s="282" t="s">
        <v>352</v>
      </c>
      <c r="C41" s="203">
        <v>2669039</v>
      </c>
      <c r="D41" s="203">
        <v>5993532</v>
      </c>
      <c r="E41" s="203">
        <v>8662571</v>
      </c>
      <c r="H41" s="63"/>
    </row>
    <row r="42" spans="2:9" s="186" customFormat="1" ht="11.25" x14ac:dyDescent="0.2">
      <c r="B42" s="274" t="s">
        <v>292</v>
      </c>
      <c r="C42" s="7">
        <v>2625895</v>
      </c>
      <c r="D42" s="7">
        <v>5981966</v>
      </c>
      <c r="E42" s="7">
        <v>8607861</v>
      </c>
      <c r="F42" s="7"/>
    </row>
    <row r="43" spans="2:9" s="186" customFormat="1" ht="11.25" x14ac:dyDescent="0.2">
      <c r="B43" s="274" t="s">
        <v>293</v>
      </c>
      <c r="C43" s="7">
        <v>2564581</v>
      </c>
      <c r="D43" s="7">
        <v>5985843</v>
      </c>
      <c r="E43" s="7">
        <v>8550424</v>
      </c>
      <c r="F43" s="7"/>
    </row>
    <row r="44" spans="2:9" s="186" customFormat="1" ht="11.25" x14ac:dyDescent="0.2">
      <c r="B44" s="274" t="s">
        <v>294</v>
      </c>
      <c r="C44" s="7">
        <v>2527148</v>
      </c>
      <c r="D44" s="7">
        <v>5997130</v>
      </c>
      <c r="E44" s="7">
        <v>8524278</v>
      </c>
      <c r="F44" s="7"/>
    </row>
    <row r="45" spans="2:9" s="186" customFormat="1" ht="11.25" x14ac:dyDescent="0.2">
      <c r="B45" s="274" t="s">
        <v>295</v>
      </c>
      <c r="C45" s="7">
        <v>2501559</v>
      </c>
      <c r="D45" s="7">
        <v>6018032</v>
      </c>
      <c r="E45" s="7">
        <v>8519591</v>
      </c>
      <c r="F45" s="7"/>
    </row>
    <row r="46" spans="2:9" s="186" customFormat="1" ht="11.25" x14ac:dyDescent="0.2">
      <c r="B46" s="274" t="s">
        <v>296</v>
      </c>
      <c r="C46" s="7">
        <v>2485453</v>
      </c>
      <c r="D46" s="7">
        <v>6079521</v>
      </c>
      <c r="E46" s="7">
        <v>8564974</v>
      </c>
      <c r="F46" s="7"/>
    </row>
    <row r="47" spans="2:9" s="186" customFormat="1" ht="11.25" x14ac:dyDescent="0.2">
      <c r="B47" s="274" t="s">
        <v>297</v>
      </c>
      <c r="C47" s="7">
        <v>2223142</v>
      </c>
      <c r="D47" s="7">
        <v>6399386</v>
      </c>
      <c r="E47" s="7">
        <v>8622528</v>
      </c>
      <c r="F47" s="7"/>
    </row>
    <row r="48" spans="2:9" s="186" customFormat="1" ht="11.25" x14ac:dyDescent="0.2">
      <c r="B48" s="274" t="s">
        <v>298</v>
      </c>
      <c r="C48" s="7">
        <v>2190153</v>
      </c>
      <c r="D48" s="7">
        <v>6426199</v>
      </c>
      <c r="E48" s="7">
        <v>8616352</v>
      </c>
      <c r="F48" s="7"/>
    </row>
    <row r="49" spans="2:6" s="186" customFormat="1" ht="11.25" x14ac:dyDescent="0.2">
      <c r="B49" s="274" t="s">
        <v>299</v>
      </c>
      <c r="C49" s="7">
        <v>2171504</v>
      </c>
      <c r="D49" s="7">
        <v>6394415</v>
      </c>
      <c r="E49" s="7">
        <v>8565919</v>
      </c>
      <c r="F49" s="7"/>
    </row>
    <row r="50" spans="2:6" s="186" customFormat="1" ht="11.25" x14ac:dyDescent="0.2">
      <c r="B50" s="274" t="s">
        <v>300</v>
      </c>
      <c r="C50" s="7">
        <v>2122804</v>
      </c>
      <c r="D50" s="7">
        <v>6433518</v>
      </c>
      <c r="E50" s="7">
        <v>8556322</v>
      </c>
      <c r="F50" s="7"/>
    </row>
    <row r="51" spans="2:6" s="186" customFormat="1" ht="11.25" x14ac:dyDescent="0.2">
      <c r="B51" s="274" t="s">
        <v>301</v>
      </c>
      <c r="C51" s="7">
        <v>2097610</v>
      </c>
      <c r="D51" s="7">
        <v>6450917</v>
      </c>
      <c r="E51" s="7">
        <v>8548527</v>
      </c>
      <c r="F51" s="7"/>
    </row>
    <row r="52" spans="2:6" s="186" customFormat="1" ht="11.25" x14ac:dyDescent="0.2">
      <c r="B52" s="274" t="s">
        <v>302</v>
      </c>
      <c r="C52" s="7">
        <v>2075001</v>
      </c>
      <c r="D52" s="7">
        <v>6471396</v>
      </c>
      <c r="E52" s="7">
        <v>8546397</v>
      </c>
      <c r="F52" s="7"/>
    </row>
    <row r="53" spans="2:6" s="202" customFormat="1" ht="11.25" x14ac:dyDescent="0.2">
      <c r="B53" s="276" t="s">
        <v>303</v>
      </c>
      <c r="C53" s="78">
        <v>2056716</v>
      </c>
      <c r="D53" s="78">
        <v>6482500</v>
      </c>
      <c r="E53" s="78">
        <v>8539216</v>
      </c>
    </row>
    <row r="55" spans="2:6" ht="12.95" customHeight="1" x14ac:dyDescent="0.2">
      <c r="B55" t="s">
        <v>400</v>
      </c>
    </row>
    <row r="56" spans="2:6" ht="12.95" customHeight="1" x14ac:dyDescent="0.2">
      <c r="B56" t="s">
        <v>78</v>
      </c>
    </row>
    <row r="57" spans="2:6" ht="12.95" customHeight="1" x14ac:dyDescent="0.2">
      <c r="B57" t="s">
        <v>6</v>
      </c>
    </row>
    <row r="88" spans="10:10" ht="12.95" customHeight="1" x14ac:dyDescent="0.2">
      <c r="J88" s="59"/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K60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9" customWidth="1"/>
    <col min="3" max="3" width="13.6640625" customWidth="1"/>
    <col min="4" max="5" width="19.6640625" customWidth="1"/>
    <col min="6" max="6" width="18.6640625" customWidth="1"/>
    <col min="7" max="7" width="9.6640625" bestFit="1" customWidth="1"/>
    <col min="8" max="9" width="10.6640625" bestFit="1" customWidth="1"/>
  </cols>
  <sheetData>
    <row r="2" spans="2:11" ht="15.75" x14ac:dyDescent="0.25">
      <c r="B2" s="1" t="s">
        <v>79</v>
      </c>
    </row>
    <row r="5" spans="2:11" ht="22.5" x14ac:dyDescent="0.2">
      <c r="B5" s="4" t="s">
        <v>80</v>
      </c>
      <c r="C5" s="3" t="s">
        <v>81</v>
      </c>
      <c r="D5" s="3" t="s">
        <v>82</v>
      </c>
      <c r="E5" s="3" t="s">
        <v>83</v>
      </c>
      <c r="F5" s="3" t="s">
        <v>84</v>
      </c>
    </row>
    <row r="6" spans="2:11" ht="12.95" customHeight="1" x14ac:dyDescent="0.2">
      <c r="B6" t="s">
        <v>85</v>
      </c>
      <c r="C6" s="7">
        <v>2484262</v>
      </c>
      <c r="D6" s="7">
        <v>3750891</v>
      </c>
      <c r="E6" s="7">
        <v>425066</v>
      </c>
      <c r="F6" s="7">
        <f>D6+E6</f>
        <v>4175957</v>
      </c>
      <c r="G6" s="33"/>
      <c r="H6" s="137"/>
      <c r="I6" s="7"/>
      <c r="J6" s="51"/>
      <c r="K6" s="7"/>
    </row>
    <row r="7" spans="2:11" ht="12.95" customHeight="1" x14ac:dyDescent="0.2">
      <c r="B7" t="s">
        <v>86</v>
      </c>
      <c r="C7" s="7">
        <v>836325</v>
      </c>
      <c r="D7" s="7">
        <v>1876053</v>
      </c>
      <c r="E7" s="7">
        <v>759685</v>
      </c>
      <c r="F7" s="7">
        <f t="shared" ref="F7:F11" si="0">D7+E7</f>
        <v>2635738</v>
      </c>
      <c r="G7" s="33"/>
      <c r="H7" s="137"/>
      <c r="I7" s="71"/>
      <c r="J7" s="51"/>
      <c r="K7" s="7"/>
    </row>
    <row r="8" spans="2:11" ht="12.95" customHeight="1" x14ac:dyDescent="0.2">
      <c r="B8" t="s">
        <v>87</v>
      </c>
      <c r="C8" s="7">
        <v>201342</v>
      </c>
      <c r="D8" s="7">
        <v>609875</v>
      </c>
      <c r="E8" s="7">
        <v>322366</v>
      </c>
      <c r="F8" s="7">
        <f t="shared" si="0"/>
        <v>932241</v>
      </c>
      <c r="G8" s="33"/>
      <c r="H8" s="137"/>
      <c r="J8" s="51"/>
      <c r="K8" s="7"/>
    </row>
    <row r="9" spans="2:11" ht="12.95" customHeight="1" x14ac:dyDescent="0.2">
      <c r="B9" t="s">
        <v>88</v>
      </c>
      <c r="C9" s="7">
        <v>38248</v>
      </c>
      <c r="D9" s="7">
        <v>147864</v>
      </c>
      <c r="E9" s="7">
        <v>90964</v>
      </c>
      <c r="F9" s="7">
        <f t="shared" si="0"/>
        <v>238828</v>
      </c>
      <c r="G9" s="33"/>
      <c r="H9" s="7"/>
      <c r="J9" s="51"/>
      <c r="K9" s="7"/>
    </row>
    <row r="10" spans="2:11" ht="12.95" customHeight="1" x14ac:dyDescent="0.2">
      <c r="B10" t="s">
        <v>89</v>
      </c>
      <c r="C10" s="7">
        <v>7239</v>
      </c>
      <c r="D10" s="7">
        <v>36245</v>
      </c>
      <c r="E10" s="7">
        <v>23848</v>
      </c>
      <c r="F10" s="7">
        <f t="shared" si="0"/>
        <v>60093</v>
      </c>
      <c r="G10" s="33"/>
    </row>
    <row r="11" spans="2:11" ht="12.95" customHeight="1" x14ac:dyDescent="0.2">
      <c r="B11" s="5" t="s">
        <v>31</v>
      </c>
      <c r="C11" s="11">
        <f>SUM(C6:C10)</f>
        <v>3567416</v>
      </c>
      <c r="D11" s="11">
        <f>SUM(D6:D10)</f>
        <v>6420928</v>
      </c>
      <c r="E11" s="11">
        <f>SUM(E6:E10)</f>
        <v>1621929</v>
      </c>
      <c r="F11" s="11">
        <f t="shared" si="0"/>
        <v>8042857</v>
      </c>
      <c r="H11" s="51"/>
    </row>
    <row r="12" spans="2:11" s="2" customFormat="1" ht="12.95" customHeight="1" x14ac:dyDescent="0.2">
      <c r="C12" s="7"/>
      <c r="D12" s="7"/>
      <c r="E12" s="7"/>
      <c r="F12" s="7"/>
    </row>
    <row r="13" spans="2:11" ht="12.95" customHeight="1" x14ac:dyDescent="0.2">
      <c r="B13" s="61" t="s">
        <v>90</v>
      </c>
    </row>
    <row r="14" spans="2:11" ht="12.95" customHeight="1" x14ac:dyDescent="0.2">
      <c r="B14" t="s">
        <v>6</v>
      </c>
      <c r="D14" s="7"/>
      <c r="E14" s="7"/>
      <c r="F14" s="7"/>
      <c r="G14" s="7"/>
    </row>
    <row r="15" spans="2:11" ht="12.95" customHeight="1" x14ac:dyDescent="0.2">
      <c r="C15" s="180"/>
      <c r="F15" s="7"/>
    </row>
    <row r="16" spans="2:11" ht="12.95" customHeight="1" x14ac:dyDescent="0.2">
      <c r="D16" s="7"/>
    </row>
    <row r="17" spans="2:5" ht="12.95" customHeight="1" x14ac:dyDescent="0.2">
      <c r="B17" s="215"/>
      <c r="C17" s="71"/>
      <c r="E17" s="7"/>
    </row>
    <row r="59" spans="3:6" ht="12.95" customHeight="1" x14ac:dyDescent="0.2">
      <c r="C59" s="87"/>
      <c r="D59" s="87"/>
      <c r="E59" s="87"/>
      <c r="F59" s="87"/>
    </row>
    <row r="60" spans="3:6" ht="12.95" customHeight="1" x14ac:dyDescent="0.2">
      <c r="C60" s="87"/>
      <c r="D60" s="87"/>
      <c r="E60" s="87"/>
      <c r="F60" s="87"/>
    </row>
  </sheetData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I59"/>
  <sheetViews>
    <sheetView showGridLines="0" zoomScale="145" zoomScaleNormal="145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5.5" customWidth="1"/>
    <col min="3" max="3" width="16" customWidth="1"/>
    <col min="4" max="5" width="18.33203125" customWidth="1"/>
    <col min="6" max="6" width="17" customWidth="1"/>
    <col min="7" max="7" width="9.6640625" bestFit="1" customWidth="1"/>
  </cols>
  <sheetData>
    <row r="2" spans="2:9" ht="15.75" x14ac:dyDescent="0.25">
      <c r="B2" s="48" t="s">
        <v>91</v>
      </c>
    </row>
    <row r="3" spans="2:9" ht="12.95" customHeight="1" x14ac:dyDescent="0.2">
      <c r="B3" s="61"/>
    </row>
    <row r="4" spans="2:9" ht="12.95" customHeight="1" x14ac:dyDescent="0.2">
      <c r="B4" s="61"/>
    </row>
    <row r="5" spans="2:9" ht="22.5" x14ac:dyDescent="0.2">
      <c r="B5" s="139" t="s">
        <v>80</v>
      </c>
      <c r="C5" s="140" t="s">
        <v>81</v>
      </c>
      <c r="D5" s="140" t="s">
        <v>82</v>
      </c>
      <c r="E5" s="140" t="s">
        <v>83</v>
      </c>
      <c r="F5" s="140" t="s">
        <v>84</v>
      </c>
    </row>
    <row r="6" spans="2:9" ht="12.95" customHeight="1" x14ac:dyDescent="0.2">
      <c r="B6" s="87" t="s">
        <v>85</v>
      </c>
      <c r="C6" s="151">
        <v>241472</v>
      </c>
      <c r="D6" s="151">
        <v>312165</v>
      </c>
      <c r="E6" s="151">
        <v>28036</v>
      </c>
      <c r="F6" s="151">
        <f>D6+E6</f>
        <v>340201</v>
      </c>
      <c r="G6" s="33"/>
      <c r="H6" s="33"/>
    </row>
    <row r="7" spans="2:9" ht="12.95" customHeight="1" x14ac:dyDescent="0.2">
      <c r="B7" s="87" t="s">
        <v>86</v>
      </c>
      <c r="C7" s="151">
        <v>26272</v>
      </c>
      <c r="D7" s="151">
        <v>66252</v>
      </c>
      <c r="E7" s="151">
        <v>36987</v>
      </c>
      <c r="F7" s="151">
        <f t="shared" ref="F7:F11" si="0">D7+E7</f>
        <v>103239</v>
      </c>
      <c r="I7" s="7"/>
    </row>
    <row r="8" spans="2:9" ht="12.95" customHeight="1" x14ac:dyDescent="0.2">
      <c r="B8" s="87" t="s">
        <v>87</v>
      </c>
      <c r="C8" s="151">
        <v>5229</v>
      </c>
      <c r="D8" s="151">
        <v>21693</v>
      </c>
      <c r="E8" s="151">
        <v>14664</v>
      </c>
      <c r="F8" s="151">
        <f t="shared" si="0"/>
        <v>36357</v>
      </c>
    </row>
    <row r="9" spans="2:9" ht="12.95" customHeight="1" x14ac:dyDescent="0.2">
      <c r="B9" s="87" t="s">
        <v>88</v>
      </c>
      <c r="C9" s="151">
        <v>1189</v>
      </c>
      <c r="D9" s="151">
        <v>6814</v>
      </c>
      <c r="E9" s="151">
        <v>5137</v>
      </c>
      <c r="F9" s="151">
        <f t="shared" si="0"/>
        <v>11951</v>
      </c>
    </row>
    <row r="10" spans="2:9" ht="12.95" customHeight="1" x14ac:dyDescent="0.2">
      <c r="B10" s="87" t="s">
        <v>89</v>
      </c>
      <c r="C10" s="175">
        <v>293</v>
      </c>
      <c r="D10" s="151">
        <v>2892</v>
      </c>
      <c r="E10" s="151">
        <v>1719</v>
      </c>
      <c r="F10" s="151">
        <f t="shared" si="0"/>
        <v>4611</v>
      </c>
    </row>
    <row r="11" spans="2:9" ht="12.95" customHeight="1" x14ac:dyDescent="0.2">
      <c r="B11" s="144" t="s">
        <v>31</v>
      </c>
      <c r="C11" s="176">
        <f>SUM(C6:C10)</f>
        <v>274455</v>
      </c>
      <c r="D11" s="176">
        <f>SUM(D6:D10)</f>
        <v>409816</v>
      </c>
      <c r="E11" s="176">
        <f>SUM(E6:E10)</f>
        <v>86543</v>
      </c>
      <c r="F11" s="216">
        <f t="shared" si="0"/>
        <v>496359</v>
      </c>
    </row>
    <row r="12" spans="2:9" s="2" customFormat="1" ht="12.95" customHeight="1" x14ac:dyDescent="0.2">
      <c r="C12" s="7"/>
      <c r="D12" s="7"/>
      <c r="E12" s="7"/>
      <c r="F12" s="7"/>
    </row>
    <row r="13" spans="2:9" ht="12.95" customHeight="1" x14ac:dyDescent="0.2">
      <c r="B13" s="61" t="s">
        <v>90</v>
      </c>
      <c r="F13" s="7"/>
    </row>
    <row r="14" spans="2:9" ht="12.95" customHeight="1" x14ac:dyDescent="0.2">
      <c r="B14" t="s">
        <v>6</v>
      </c>
      <c r="D14" s="94"/>
      <c r="E14" s="86"/>
      <c r="F14" s="7"/>
    </row>
    <row r="15" spans="2:9" ht="12.95" customHeight="1" x14ac:dyDescent="0.2">
      <c r="C15" s="7"/>
      <c r="E15" s="7"/>
    </row>
    <row r="16" spans="2:9" ht="12.95" customHeight="1" x14ac:dyDescent="0.2">
      <c r="B16" s="215"/>
      <c r="D16" s="7"/>
      <c r="E16" s="7"/>
      <c r="F16" s="7"/>
    </row>
    <row r="17" spans="4:6" ht="12.95" customHeight="1" x14ac:dyDescent="0.2">
      <c r="D17" s="7"/>
      <c r="F17" s="7"/>
    </row>
    <row r="20" spans="4:6" ht="12.95" customHeight="1" x14ac:dyDescent="0.2">
      <c r="D20" s="7"/>
    </row>
    <row r="21" spans="4:6" ht="12.95" customHeight="1" x14ac:dyDescent="0.2">
      <c r="D21" s="7"/>
    </row>
    <row r="58" spans="3:6" ht="12.95" customHeight="1" x14ac:dyDescent="0.2">
      <c r="C58" s="87"/>
      <c r="D58" s="87"/>
      <c r="E58" s="87"/>
      <c r="F58" s="87"/>
    </row>
    <row r="59" spans="3:6" ht="12.95" customHeight="1" x14ac:dyDescent="0.2">
      <c r="C59" s="87"/>
      <c r="D59" s="87"/>
      <c r="E59" s="87"/>
      <c r="F59" s="87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K46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5.33203125" customWidth="1"/>
    <col min="3" max="3" width="14.5" customWidth="1"/>
    <col min="4" max="4" width="17.6640625" customWidth="1"/>
    <col min="5" max="5" width="13.6640625" bestFit="1" customWidth="1"/>
    <col min="6" max="6" width="14.5" customWidth="1"/>
    <col min="7" max="7" width="17.33203125" customWidth="1"/>
    <col min="8" max="8" width="19.6640625" customWidth="1"/>
    <col min="9" max="9" width="13.6640625" bestFit="1" customWidth="1"/>
  </cols>
  <sheetData>
    <row r="2" spans="2:9" ht="15.75" x14ac:dyDescent="0.25">
      <c r="B2" s="1" t="s">
        <v>92</v>
      </c>
    </row>
    <row r="3" spans="2:9" ht="12.95" customHeight="1" x14ac:dyDescent="0.2">
      <c r="B3" t="s">
        <v>93</v>
      </c>
    </row>
    <row r="5" spans="2:9" ht="48" customHeight="1" x14ac:dyDescent="0.2">
      <c r="B5" s="9" t="s">
        <v>33</v>
      </c>
      <c r="C5" s="102" t="s">
        <v>94</v>
      </c>
      <c r="D5" s="102" t="s">
        <v>95</v>
      </c>
      <c r="E5" s="102" t="s">
        <v>96</v>
      </c>
      <c r="F5" s="102" t="s">
        <v>97</v>
      </c>
      <c r="G5" s="102" t="s">
        <v>98</v>
      </c>
      <c r="H5" s="102" t="s">
        <v>99</v>
      </c>
    </row>
    <row r="6" spans="2:9" ht="12.95" customHeight="1" x14ac:dyDescent="0.2">
      <c r="B6" s="274" t="s">
        <v>292</v>
      </c>
      <c r="C6" s="7">
        <v>51609325</v>
      </c>
      <c r="D6" s="7">
        <v>2051010995</v>
      </c>
      <c r="E6" s="7">
        <v>5412035</v>
      </c>
      <c r="F6" s="7">
        <v>261438209.48000002</v>
      </c>
      <c r="G6" s="7">
        <f>C6+E6</f>
        <v>57021360</v>
      </c>
      <c r="H6" s="7">
        <f>D6+F6</f>
        <v>2312449204.48</v>
      </c>
      <c r="I6" s="7"/>
    </row>
    <row r="7" spans="2:9" ht="12.95" customHeight="1" x14ac:dyDescent="0.2">
      <c r="B7" s="274" t="s">
        <v>353</v>
      </c>
      <c r="C7" s="7">
        <v>51540331</v>
      </c>
      <c r="D7" s="7">
        <v>2126675850</v>
      </c>
      <c r="E7" s="7">
        <v>5023669</v>
      </c>
      <c r="F7" s="7">
        <v>241410068.19000003</v>
      </c>
      <c r="G7" s="7">
        <f t="shared" ref="G7:G17" si="0">C7+E7</f>
        <v>56564000</v>
      </c>
      <c r="H7" s="7">
        <f t="shared" ref="H7:H17" si="1">D7+F7</f>
        <v>2368085918.1900001</v>
      </c>
    </row>
    <row r="8" spans="2:9" ht="12.95" customHeight="1" x14ac:dyDescent="0.2">
      <c r="B8" s="274" t="s">
        <v>294</v>
      </c>
      <c r="C8" s="7">
        <v>59042413</v>
      </c>
      <c r="D8" s="7">
        <v>2480716460</v>
      </c>
      <c r="E8" s="7">
        <v>5591863</v>
      </c>
      <c r="F8" s="7">
        <v>266367791.15000004</v>
      </c>
      <c r="G8" s="7">
        <f t="shared" si="0"/>
        <v>64634276</v>
      </c>
      <c r="H8" s="7">
        <f t="shared" si="1"/>
        <v>2747084251.1500001</v>
      </c>
    </row>
    <row r="9" spans="2:9" ht="12.95" customHeight="1" x14ac:dyDescent="0.2">
      <c r="B9" s="274" t="s">
        <v>295</v>
      </c>
      <c r="C9" s="7">
        <v>56868965</v>
      </c>
      <c r="D9" s="7">
        <v>2506068781</v>
      </c>
      <c r="E9" s="7">
        <v>5563599</v>
      </c>
      <c r="F9" s="7">
        <v>271367369.80000001</v>
      </c>
      <c r="G9" s="7">
        <f t="shared" si="0"/>
        <v>62432564</v>
      </c>
      <c r="H9" s="7">
        <f t="shared" si="1"/>
        <v>2777436150.8000002</v>
      </c>
    </row>
    <row r="10" spans="2:9" ht="12.95" customHeight="1" x14ac:dyDescent="0.2">
      <c r="B10" s="274" t="s">
        <v>296</v>
      </c>
      <c r="C10" s="7">
        <v>61088467</v>
      </c>
      <c r="D10" s="7">
        <v>2704649048</v>
      </c>
      <c r="E10" s="7">
        <v>5912108</v>
      </c>
      <c r="F10" s="7">
        <v>285456967.74000007</v>
      </c>
      <c r="G10" s="7">
        <f t="shared" si="0"/>
        <v>67000575</v>
      </c>
      <c r="H10" s="7">
        <f t="shared" si="1"/>
        <v>2990106015.7400002</v>
      </c>
    </row>
    <row r="11" spans="2:9" ht="12.95" customHeight="1" x14ac:dyDescent="0.2">
      <c r="B11" s="274" t="s">
        <v>297</v>
      </c>
      <c r="C11" s="7">
        <v>60763600</v>
      </c>
      <c r="D11" s="7">
        <v>2742716570</v>
      </c>
      <c r="E11" s="7">
        <v>5904950</v>
      </c>
      <c r="F11" s="7">
        <v>289559881.25999993</v>
      </c>
      <c r="G11" s="7">
        <f t="shared" si="0"/>
        <v>66668550</v>
      </c>
      <c r="H11" s="7">
        <f t="shared" si="1"/>
        <v>3032276451.2599998</v>
      </c>
    </row>
    <row r="12" spans="2:9" ht="12.95" customHeight="1" x14ac:dyDescent="0.2">
      <c r="B12" s="279" t="s">
        <v>298</v>
      </c>
      <c r="C12" s="7">
        <v>60280307</v>
      </c>
      <c r="D12" s="7">
        <v>2813183006</v>
      </c>
      <c r="E12" s="7">
        <v>5776084</v>
      </c>
      <c r="F12" s="7">
        <v>287728781.15999991</v>
      </c>
      <c r="G12" s="7">
        <f t="shared" si="0"/>
        <v>66056391</v>
      </c>
      <c r="H12" s="7">
        <f t="shared" si="1"/>
        <v>3100911787.1599998</v>
      </c>
    </row>
    <row r="13" spans="2:9" ht="12.95" customHeight="1" x14ac:dyDescent="0.2">
      <c r="B13" s="274" t="s">
        <v>299</v>
      </c>
      <c r="C13" s="7">
        <v>58179875</v>
      </c>
      <c r="D13" s="7">
        <v>2774162836</v>
      </c>
      <c r="E13" s="7">
        <v>5983528</v>
      </c>
      <c r="F13" s="7">
        <v>299524461.73000008</v>
      </c>
      <c r="G13" s="7">
        <f t="shared" si="0"/>
        <v>64163403</v>
      </c>
      <c r="H13" s="7">
        <f t="shared" si="1"/>
        <v>3073687297.73</v>
      </c>
    </row>
    <row r="14" spans="2:9" ht="12.95" customHeight="1" x14ac:dyDescent="0.2">
      <c r="B14" s="279" t="s">
        <v>300</v>
      </c>
      <c r="C14" s="7">
        <v>60137045</v>
      </c>
      <c r="D14" s="7">
        <v>2788878157</v>
      </c>
      <c r="E14" s="7">
        <v>6094661</v>
      </c>
      <c r="F14" s="7">
        <v>303747498.66999996</v>
      </c>
      <c r="G14" s="7">
        <f t="shared" si="0"/>
        <v>66231706</v>
      </c>
      <c r="H14" s="7">
        <f t="shared" si="1"/>
        <v>3092625655.6700001</v>
      </c>
    </row>
    <row r="15" spans="2:9" ht="12.95" customHeight="1" x14ac:dyDescent="0.2">
      <c r="B15" s="274" t="s">
        <v>301</v>
      </c>
      <c r="C15" s="7">
        <v>61993064</v>
      </c>
      <c r="D15" s="7">
        <v>2853571448</v>
      </c>
      <c r="E15" s="7">
        <v>6766350</v>
      </c>
      <c r="F15" s="7">
        <v>336950808.53999996</v>
      </c>
      <c r="G15" s="7">
        <f t="shared" si="0"/>
        <v>68759414</v>
      </c>
      <c r="H15" s="7">
        <f t="shared" si="1"/>
        <v>3190522256.54</v>
      </c>
    </row>
    <row r="16" spans="2:9" ht="12.95" customHeight="1" x14ac:dyDescent="0.2">
      <c r="B16" s="274" t="s">
        <v>302</v>
      </c>
      <c r="C16" s="7">
        <v>58226030</v>
      </c>
      <c r="D16" s="7">
        <v>2738743460</v>
      </c>
      <c r="E16" s="7">
        <v>6828443</v>
      </c>
      <c r="F16" s="7">
        <v>352682819.36000001</v>
      </c>
      <c r="G16" s="7">
        <f t="shared" si="0"/>
        <v>65054473</v>
      </c>
      <c r="H16" s="7">
        <f t="shared" si="1"/>
        <v>3091426279.3600001</v>
      </c>
    </row>
    <row r="17" spans="2:11" ht="12.95" customHeight="1" x14ac:dyDescent="0.2">
      <c r="B17" s="276" t="s">
        <v>303</v>
      </c>
      <c r="C17" s="8">
        <v>63491267</v>
      </c>
      <c r="D17" s="54">
        <v>3044566579</v>
      </c>
      <c r="E17" s="30">
        <v>6832748</v>
      </c>
      <c r="F17" s="30">
        <v>340783576.20000011</v>
      </c>
      <c r="G17" s="30">
        <f t="shared" si="0"/>
        <v>70324015</v>
      </c>
      <c r="H17" s="30">
        <f t="shared" si="1"/>
        <v>3385350155.2000003</v>
      </c>
    </row>
    <row r="18" spans="2:11" s="2" customFormat="1" ht="12.95" customHeight="1" x14ac:dyDescent="0.2">
      <c r="B18" s="74" t="s">
        <v>31</v>
      </c>
      <c r="C18" s="75">
        <f>SUM(C6:C17)</f>
        <v>703220689</v>
      </c>
      <c r="D18" s="111">
        <f>SUM(D6:D17)</f>
        <v>31624943190</v>
      </c>
      <c r="E18" s="79">
        <f>SUM(E6:E17)</f>
        <v>71690038</v>
      </c>
      <c r="F18" s="76">
        <f>SUM(F6:F17)</f>
        <v>3537018233.2800007</v>
      </c>
      <c r="G18" s="76">
        <f>C18+E18</f>
        <v>774910727</v>
      </c>
      <c r="H18" s="76">
        <f>D18+F18</f>
        <v>35161961423.279999</v>
      </c>
    </row>
    <row r="19" spans="2:11" s="2" customFormat="1" ht="12.95" customHeight="1" x14ac:dyDescent="0.2">
      <c r="C19" s="7"/>
      <c r="D19" s="7"/>
      <c r="E19" s="7"/>
      <c r="F19" s="7"/>
      <c r="G19" s="7"/>
      <c r="H19" s="7"/>
    </row>
    <row r="20" spans="2:11" ht="12.95" customHeight="1" x14ac:dyDescent="0.2">
      <c r="B20" t="s">
        <v>100</v>
      </c>
    </row>
    <row r="21" spans="2:11" ht="12.95" customHeight="1" x14ac:dyDescent="0.2">
      <c r="B21" t="s">
        <v>6</v>
      </c>
      <c r="D21" s="134"/>
      <c r="E21" s="55"/>
      <c r="F21" s="55"/>
      <c r="G21" s="134"/>
      <c r="H21" s="134"/>
      <c r="I21" s="208"/>
      <c r="J21" s="208"/>
    </row>
    <row r="22" spans="2:11" ht="12.95" customHeight="1" x14ac:dyDescent="0.2">
      <c r="C22" s="134"/>
      <c r="D22" s="134"/>
      <c r="E22" s="134"/>
      <c r="F22" s="134"/>
      <c r="G22" s="134"/>
      <c r="H22" s="134"/>
    </row>
    <row r="23" spans="2:11" ht="12.95" customHeight="1" x14ac:dyDescent="0.2">
      <c r="C23" s="55"/>
      <c r="D23" s="55"/>
      <c r="E23" s="55"/>
      <c r="F23" s="55"/>
      <c r="G23" s="55"/>
      <c r="H23" s="55"/>
      <c r="I23" s="7"/>
      <c r="K23" s="136"/>
    </row>
    <row r="24" spans="2:11" ht="12.95" customHeight="1" x14ac:dyDescent="0.2">
      <c r="C24" s="89"/>
      <c r="D24" s="89"/>
      <c r="E24" s="89"/>
      <c r="F24" s="89"/>
      <c r="G24" s="89"/>
      <c r="H24" s="89"/>
      <c r="I24" s="7"/>
      <c r="J24" s="136"/>
      <c r="K24" s="136"/>
    </row>
    <row r="25" spans="2:11" ht="12.95" customHeight="1" x14ac:dyDescent="0.2">
      <c r="C25" s="7"/>
      <c r="D25" s="55"/>
      <c r="E25" s="52"/>
      <c r="F25" s="37"/>
      <c r="G25" s="89"/>
      <c r="H25" s="89"/>
      <c r="I25" s="7"/>
      <c r="J25" s="136"/>
      <c r="K25" s="136"/>
    </row>
    <row r="26" spans="2:11" ht="12.95" customHeight="1" x14ac:dyDescent="0.2">
      <c r="C26" s="59"/>
      <c r="D26" s="59"/>
      <c r="E26" s="71"/>
      <c r="F26" s="71"/>
      <c r="G26" s="59"/>
      <c r="H26" s="59"/>
      <c r="I26" s="7"/>
      <c r="J26" s="136"/>
      <c r="K26" s="136"/>
    </row>
    <row r="29" spans="2:11" s="172" customFormat="1" ht="12.95" customHeight="1" x14ac:dyDescent="0.2"/>
    <row r="30" spans="2:11" s="172" customFormat="1" ht="12.95" customHeight="1" x14ac:dyDescent="0.2"/>
    <row r="31" spans="2:11" s="172" customFormat="1" ht="12.95" customHeight="1" x14ac:dyDescent="0.2"/>
    <row r="32" spans="2:11" s="172" customFormat="1" ht="12.95" customHeight="1" x14ac:dyDescent="0.2"/>
    <row r="33" spans="3:6" s="172" customFormat="1" ht="12.95" customHeight="1" x14ac:dyDescent="0.2"/>
    <row r="34" spans="3:6" s="172" customFormat="1" ht="12.95" customHeight="1" x14ac:dyDescent="0.2"/>
    <row r="35" spans="3:6" s="172" customFormat="1" ht="12.95" customHeight="1" x14ac:dyDescent="0.2"/>
    <row r="36" spans="3:6" s="172" customFormat="1" ht="12.95" customHeight="1" x14ac:dyDescent="0.2"/>
    <row r="45" spans="3:6" ht="12.95" customHeight="1" x14ac:dyDescent="0.2">
      <c r="C45" s="87"/>
      <c r="D45" s="87"/>
      <c r="E45" s="87"/>
      <c r="F45" s="87"/>
    </row>
    <row r="46" spans="3:6" ht="12.95" customHeight="1" x14ac:dyDescent="0.2">
      <c r="C46" s="87"/>
      <c r="D46" s="87"/>
      <c r="E46" s="87"/>
      <c r="F46" s="87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EDF7-2711-45CA-9E32-7BEB3515CB69}">
  <dimension ref="B3:H51"/>
  <sheetViews>
    <sheetView showGridLines="0" workbookViewId="0">
      <selection activeCell="B4" sqref="B4"/>
    </sheetView>
  </sheetViews>
  <sheetFormatPr defaultColWidth="9.33203125" defaultRowHeight="15" x14ac:dyDescent="0.2"/>
  <cols>
    <col min="1" max="1" width="9.33203125" style="225"/>
    <col min="2" max="2" width="35.5" style="225" customWidth="1"/>
    <col min="3" max="3" width="28.5" style="225" customWidth="1"/>
    <col min="4" max="4" width="32.5" style="225" customWidth="1"/>
    <col min="5" max="16384" width="9.33203125" style="225"/>
  </cols>
  <sheetData>
    <row r="3" spans="2:4" ht="15.75" x14ac:dyDescent="0.25">
      <c r="B3" s="232" t="s">
        <v>101</v>
      </c>
      <c r="C3" s="232"/>
    </row>
    <row r="4" spans="2:4" ht="15.75" x14ac:dyDescent="0.25">
      <c r="B4" s="232" t="s">
        <v>102</v>
      </c>
      <c r="C4" s="232"/>
    </row>
    <row r="7" spans="2:4" ht="31.5" x14ac:dyDescent="0.2">
      <c r="B7" s="226"/>
      <c r="C7" s="227" t="s">
        <v>103</v>
      </c>
      <c r="D7" s="227" t="s">
        <v>104</v>
      </c>
    </row>
    <row r="8" spans="2:4" x14ac:dyDescent="0.2">
      <c r="B8" s="228" t="s">
        <v>105</v>
      </c>
      <c r="C8" s="229">
        <v>80378269</v>
      </c>
      <c r="D8" s="229">
        <v>585084297</v>
      </c>
    </row>
    <row r="9" spans="2:4" x14ac:dyDescent="0.2">
      <c r="B9" s="230" t="s">
        <v>106</v>
      </c>
      <c r="C9" s="231">
        <v>4049862585</v>
      </c>
      <c r="D9" s="231">
        <v>15355441146</v>
      </c>
    </row>
    <row r="12" spans="2:4" ht="15.75" x14ac:dyDescent="0.25">
      <c r="B12" s="232" t="s">
        <v>107</v>
      </c>
      <c r="C12" s="232"/>
      <c r="D12" s="232"/>
    </row>
    <row r="13" spans="2:4" ht="15.75" x14ac:dyDescent="0.25">
      <c r="B13" s="232"/>
      <c r="C13" s="232"/>
    </row>
    <row r="30" spans="2:5" x14ac:dyDescent="0.2">
      <c r="B30" s="233" t="s">
        <v>108</v>
      </c>
      <c r="C30" s="233"/>
      <c r="D30" s="233"/>
      <c r="E30" s="224"/>
    </row>
    <row r="31" spans="2:5" x14ac:dyDescent="0.2">
      <c r="B31" s="233" t="s">
        <v>6</v>
      </c>
      <c r="C31" s="233"/>
      <c r="D31" s="233"/>
      <c r="E31" s="224"/>
    </row>
    <row r="32" spans="2:5" x14ac:dyDescent="0.2">
      <c r="B32" s="233"/>
      <c r="C32" s="233"/>
      <c r="D32" s="233"/>
      <c r="E32" s="224"/>
    </row>
    <row r="33" spans="2:8" ht="15.75" x14ac:dyDescent="0.25">
      <c r="B33" s="232" t="s">
        <v>109</v>
      </c>
      <c r="C33" s="232"/>
      <c r="D33" s="232"/>
      <c r="E33" s="232"/>
      <c r="F33" s="232"/>
      <c r="G33" s="232"/>
      <c r="H33" s="232"/>
    </row>
    <row r="34" spans="2:8" ht="15.75" x14ac:dyDescent="0.25">
      <c r="B34" s="232"/>
      <c r="C34" s="232"/>
    </row>
    <row r="50" spans="2:2" x14ac:dyDescent="0.2">
      <c r="B50" s="233" t="s">
        <v>108</v>
      </c>
    </row>
    <row r="51" spans="2:2" x14ac:dyDescent="0.2">
      <c r="B51" s="233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O42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31" customWidth="1"/>
    <col min="3" max="7" width="16.6640625" customWidth="1"/>
    <col min="10" max="10" width="16.5" bestFit="1" customWidth="1"/>
    <col min="11" max="11" width="18.6640625" bestFit="1" customWidth="1"/>
  </cols>
  <sheetData>
    <row r="2" spans="2:15" ht="15.75" x14ac:dyDescent="0.25">
      <c r="B2" s="1" t="s">
        <v>110</v>
      </c>
    </row>
    <row r="3" spans="2:15" ht="12.95" customHeight="1" x14ac:dyDescent="0.2">
      <c r="B3" t="s">
        <v>93</v>
      </c>
    </row>
    <row r="5" spans="2:15" ht="33.75" x14ac:dyDescent="0.2">
      <c r="B5" s="4" t="s">
        <v>52</v>
      </c>
      <c r="C5" s="81" t="s">
        <v>111</v>
      </c>
      <c r="D5" s="81" t="s">
        <v>112</v>
      </c>
      <c r="E5" s="81" t="s">
        <v>113</v>
      </c>
      <c r="F5" s="81" t="s">
        <v>114</v>
      </c>
      <c r="G5" s="81" t="s">
        <v>31</v>
      </c>
    </row>
    <row r="6" spans="2:15" ht="12.95" customHeight="1" x14ac:dyDescent="0.2">
      <c r="B6" s="14" t="s">
        <v>105</v>
      </c>
    </row>
    <row r="7" spans="2:15" ht="12.95" customHeight="1" x14ac:dyDescent="0.2">
      <c r="B7" t="s">
        <v>48</v>
      </c>
      <c r="C7" s="164">
        <v>500954760</v>
      </c>
      <c r="D7" s="164">
        <v>90450853</v>
      </c>
      <c r="E7" s="164">
        <v>6996126</v>
      </c>
      <c r="F7" s="179"/>
      <c r="G7" s="37">
        <f>SUM(C7:F7)</f>
        <v>598401739</v>
      </c>
      <c r="H7" s="153"/>
      <c r="I7" s="153"/>
      <c r="J7" s="153"/>
      <c r="K7" s="153"/>
      <c r="L7" s="153"/>
      <c r="M7" s="153"/>
      <c r="N7" s="153"/>
      <c r="O7" s="153"/>
    </row>
    <row r="8" spans="2:15" ht="12.95" customHeight="1" x14ac:dyDescent="0.2">
      <c r="B8" t="s">
        <v>49</v>
      </c>
      <c r="C8" s="164">
        <v>87525203</v>
      </c>
      <c r="D8" s="164">
        <v>2660918</v>
      </c>
      <c r="E8" s="164">
        <v>5175</v>
      </c>
      <c r="F8" s="164">
        <v>14627654</v>
      </c>
      <c r="G8" s="37">
        <f>SUM(C8:F8)</f>
        <v>104818950</v>
      </c>
      <c r="H8" s="153"/>
      <c r="I8" s="153"/>
      <c r="J8" s="55"/>
      <c r="K8" s="55"/>
      <c r="L8" s="153"/>
      <c r="M8" s="153"/>
      <c r="N8" s="153"/>
      <c r="O8" s="153"/>
    </row>
    <row r="9" spans="2:15" ht="12.95" customHeight="1" x14ac:dyDescent="0.2">
      <c r="B9" s="15" t="s">
        <v>31</v>
      </c>
      <c r="C9" s="16">
        <f>SUM(C7:C8)</f>
        <v>588479963</v>
      </c>
      <c r="D9" s="16">
        <f>SUM(D7:D8)</f>
        <v>93111771</v>
      </c>
      <c r="E9" s="16">
        <f>SUM(E7:E8)</f>
        <v>7001301</v>
      </c>
      <c r="F9" s="16">
        <f>SUM(F8)</f>
        <v>14627654</v>
      </c>
      <c r="G9" s="223">
        <f>SUM(G7:G8)</f>
        <v>703220689</v>
      </c>
      <c r="H9" s="153"/>
      <c r="I9" s="33"/>
      <c r="J9" s="153"/>
      <c r="K9" s="59"/>
    </row>
    <row r="10" spans="2:15" ht="12.95" customHeight="1" x14ac:dyDescent="0.2">
      <c r="B10" s="14" t="s">
        <v>115</v>
      </c>
      <c r="C10" s="17"/>
      <c r="D10" s="17"/>
      <c r="E10" s="17"/>
      <c r="F10" s="17"/>
      <c r="G10" s="17"/>
    </row>
    <row r="11" spans="2:15" ht="12.95" customHeight="1" x14ac:dyDescent="0.2">
      <c r="B11" t="s">
        <v>48</v>
      </c>
      <c r="C11" s="7">
        <v>12291514171</v>
      </c>
      <c r="D11" s="7">
        <v>12044519862</v>
      </c>
      <c r="E11" s="7">
        <v>3607708230</v>
      </c>
      <c r="F11" s="18"/>
      <c r="G11" s="7">
        <f>SUM(C11:F11)</f>
        <v>27943742263</v>
      </c>
      <c r="H11" s="153"/>
      <c r="I11" s="153"/>
      <c r="J11" s="153"/>
      <c r="K11" s="153"/>
      <c r="L11" s="153"/>
      <c r="M11" s="33"/>
    </row>
    <row r="12" spans="2:15" ht="12.95" customHeight="1" x14ac:dyDescent="0.2">
      <c r="B12" t="s">
        <v>49</v>
      </c>
      <c r="C12" s="7">
        <v>3234924193</v>
      </c>
      <c r="D12" s="7">
        <v>362140933</v>
      </c>
      <c r="E12" s="7">
        <v>1717200</v>
      </c>
      <c r="F12" s="7">
        <v>82418601</v>
      </c>
      <c r="G12" s="7">
        <f>SUM(C12:F12)</f>
        <v>3681200927</v>
      </c>
      <c r="H12" s="153"/>
      <c r="I12" s="153"/>
      <c r="J12" s="153"/>
      <c r="K12" s="153"/>
      <c r="L12" s="153"/>
    </row>
    <row r="13" spans="2:15" ht="12.95" customHeight="1" x14ac:dyDescent="0.2">
      <c r="B13" s="15" t="s">
        <v>31</v>
      </c>
      <c r="C13" s="16">
        <f>SUM(C11:C12)</f>
        <v>15526438364</v>
      </c>
      <c r="D13" s="16">
        <f>SUM(D11:D12)</f>
        <v>12406660795</v>
      </c>
      <c r="E13" s="16">
        <f>SUM(E11:E12)</f>
        <v>3609425430</v>
      </c>
      <c r="F13" s="16">
        <f>SUM(F12)</f>
        <v>82418601</v>
      </c>
      <c r="G13" s="16">
        <f>SUM(G11:G12)</f>
        <v>31624943190</v>
      </c>
    </row>
    <row r="14" spans="2:15" ht="12.95" customHeight="1" x14ac:dyDescent="0.2">
      <c r="B14" s="14" t="s">
        <v>116</v>
      </c>
      <c r="C14" s="17"/>
      <c r="D14" s="17"/>
      <c r="E14" s="17"/>
      <c r="F14" s="17"/>
      <c r="G14" s="17"/>
      <c r="J14" s="153"/>
    </row>
    <row r="15" spans="2:15" ht="12.95" customHeight="1" x14ac:dyDescent="0.2">
      <c r="B15" t="s">
        <v>48</v>
      </c>
      <c r="C15" s="7">
        <f t="shared" ref="C15:E17" si="0">C11/C7</f>
        <v>24.536176023160255</v>
      </c>
      <c r="D15" s="7">
        <f t="shared" si="0"/>
        <v>133.1609317382557</v>
      </c>
      <c r="E15" s="7">
        <f>E11/E7</f>
        <v>515.67227777201265</v>
      </c>
      <c r="F15" s="7"/>
      <c r="G15" s="7">
        <f>G11/G7</f>
        <v>46.697294546130991</v>
      </c>
    </row>
    <row r="16" spans="2:15" ht="12.95" customHeight="1" x14ac:dyDescent="0.2">
      <c r="B16" t="s">
        <v>49</v>
      </c>
      <c r="C16" s="7">
        <f t="shared" si="0"/>
        <v>36.959916482570172</v>
      </c>
      <c r="D16" s="7">
        <f t="shared" si="0"/>
        <v>136.0962393429636</v>
      </c>
      <c r="E16" s="7">
        <f t="shared" si="0"/>
        <v>331.82608695652175</v>
      </c>
      <c r="F16" s="7">
        <f>F12/F8</f>
        <v>5.6344374155965129</v>
      </c>
      <c r="G16" s="7">
        <f>G12/G8</f>
        <v>35.119612694078697</v>
      </c>
    </row>
    <row r="17" spans="2:7" ht="12.95" customHeight="1" x14ac:dyDescent="0.2">
      <c r="B17" s="5" t="s">
        <v>31</v>
      </c>
      <c r="C17" s="11">
        <f t="shared" si="0"/>
        <v>26.383971146354902</v>
      </c>
      <c r="D17" s="11">
        <f t="shared" si="0"/>
        <v>133.24481600720495</v>
      </c>
      <c r="E17" s="11">
        <f t="shared" si="0"/>
        <v>515.536388165571</v>
      </c>
      <c r="F17" s="11">
        <f>F13/F9</f>
        <v>5.6344374155965129</v>
      </c>
      <c r="G17" s="11">
        <f>G13/G9</f>
        <v>44.971576753482005</v>
      </c>
    </row>
    <row r="18" spans="2:7" s="2" customFormat="1" ht="12.95" customHeight="1" x14ac:dyDescent="0.2">
      <c r="C18" s="33"/>
      <c r="D18" s="67"/>
      <c r="E18" s="67"/>
    </row>
    <row r="19" spans="2:7" s="2" customFormat="1" ht="12.95" customHeight="1" x14ac:dyDescent="0.2">
      <c r="B19" s="113" t="s">
        <v>117</v>
      </c>
      <c r="C19" s="33"/>
    </row>
    <row r="20" spans="2:7" ht="12.95" customHeight="1" x14ac:dyDescent="0.2">
      <c r="B20" s="113" t="s">
        <v>6</v>
      </c>
    </row>
    <row r="21" spans="2:7" ht="12.95" customHeight="1" x14ac:dyDescent="0.2">
      <c r="C21" s="59"/>
      <c r="D21" s="63"/>
      <c r="E21" s="63"/>
      <c r="F21" s="63"/>
      <c r="G21" s="63"/>
    </row>
    <row r="22" spans="2:7" ht="12.95" customHeight="1" x14ac:dyDescent="0.2">
      <c r="C22" s="59"/>
    </row>
    <row r="23" spans="2:7" ht="12.95" customHeight="1" x14ac:dyDescent="0.2">
      <c r="C23" s="7"/>
    </row>
    <row r="24" spans="2:7" ht="12.95" customHeight="1" x14ac:dyDescent="0.2">
      <c r="C24" s="222"/>
    </row>
    <row r="26" spans="2:7" ht="12.95" customHeight="1" x14ac:dyDescent="0.2">
      <c r="F26" s="7"/>
      <c r="G26" s="7"/>
    </row>
    <row r="27" spans="2:7" ht="12.95" customHeight="1" x14ac:dyDescent="0.2">
      <c r="F27" s="7"/>
      <c r="G27" s="7"/>
    </row>
    <row r="28" spans="2:7" ht="12.95" customHeight="1" x14ac:dyDescent="0.2">
      <c r="C28" s="59"/>
      <c r="F28" s="7"/>
      <c r="G28" s="7"/>
    </row>
    <row r="41" spans="3:6" ht="12.95" customHeight="1" x14ac:dyDescent="0.2">
      <c r="C41" s="87"/>
      <c r="D41" s="87"/>
      <c r="E41" s="87"/>
      <c r="F41" s="87"/>
    </row>
    <row r="42" spans="3:6" ht="12.95" customHeight="1" x14ac:dyDescent="0.2">
      <c r="C42" s="87"/>
      <c r="D42" s="87"/>
      <c r="E42" s="87"/>
      <c r="F42" s="87"/>
    </row>
  </sheetData>
  <pageMargins left="0.25" right="0.25" top="0.75" bottom="0.75" header="0.3" footer="0.3"/>
  <pageSetup paperSize="9" orientation="landscape" r:id="rId1"/>
  <ignoredErrors>
    <ignoredError sqref="F9 F13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L67"/>
  <sheetViews>
    <sheetView showGridLines="0" topLeftCell="A34" zoomScale="160" zoomScaleNormal="160" workbookViewId="0">
      <selection activeCell="B12" sqref="B12"/>
    </sheetView>
  </sheetViews>
  <sheetFormatPr defaultColWidth="9.33203125" defaultRowHeight="12.95" customHeight="1" x14ac:dyDescent="0.2"/>
  <cols>
    <col min="1" max="1" width="2.6640625" style="67" customWidth="1"/>
    <col min="2" max="2" width="27.6640625" style="67" customWidth="1"/>
    <col min="3" max="3" width="21.1640625" style="67" customWidth="1"/>
    <col min="4" max="4" width="15.6640625" style="67" customWidth="1"/>
    <col min="5" max="5" width="15.1640625" style="67" customWidth="1"/>
    <col min="6" max="6" width="16.5" style="67" customWidth="1"/>
    <col min="7" max="7" width="14" style="67" customWidth="1"/>
    <col min="8" max="8" width="14.6640625" style="67" bestFit="1" customWidth="1"/>
    <col min="9" max="9" width="18.5" style="67" customWidth="1"/>
    <col min="10" max="16384" width="9.33203125" style="67"/>
  </cols>
  <sheetData>
    <row r="2" spans="2:12" ht="15.75" x14ac:dyDescent="0.2">
      <c r="B2" s="66" t="s">
        <v>118</v>
      </c>
    </row>
    <row r="5" spans="2:12" ht="33.75" x14ac:dyDescent="0.2">
      <c r="B5" s="68"/>
      <c r="C5" s="65" t="s">
        <v>119</v>
      </c>
      <c r="D5" s="65" t="s">
        <v>120</v>
      </c>
      <c r="E5" s="65" t="s">
        <v>121</v>
      </c>
      <c r="F5" s="65" t="s">
        <v>122</v>
      </c>
      <c r="G5" s="65" t="s">
        <v>123</v>
      </c>
      <c r="H5" s="65" t="s">
        <v>124</v>
      </c>
      <c r="I5" s="72" t="s">
        <v>31</v>
      </c>
    </row>
    <row r="6" spans="2:12" ht="20.25" customHeight="1" x14ac:dyDescent="0.2">
      <c r="B6" s="67" t="s">
        <v>105</v>
      </c>
      <c r="C6" s="163">
        <v>99225009</v>
      </c>
      <c r="D6" s="163">
        <v>558198375</v>
      </c>
      <c r="E6" s="163">
        <v>29559124</v>
      </c>
      <c r="F6" s="163">
        <v>898286</v>
      </c>
      <c r="G6" s="163">
        <v>218890</v>
      </c>
      <c r="H6" s="163">
        <v>15121005</v>
      </c>
      <c r="I6" s="73">
        <f>SUM(C6:H6)</f>
        <v>703220689</v>
      </c>
      <c r="L6" s="94"/>
    </row>
    <row r="7" spans="2:12" ht="20.25" customHeight="1" x14ac:dyDescent="0.2">
      <c r="B7" s="77" t="s">
        <v>106</v>
      </c>
      <c r="C7" s="165">
        <v>15700616002</v>
      </c>
      <c r="D7" s="165">
        <v>14185905563</v>
      </c>
      <c r="E7" s="165">
        <v>1309406049</v>
      </c>
      <c r="F7" s="165">
        <v>312588786</v>
      </c>
      <c r="G7" s="165">
        <v>9854166</v>
      </c>
      <c r="H7" s="165">
        <v>106572624</v>
      </c>
      <c r="I7" s="79">
        <f>SUM(C7:H7)</f>
        <v>31624943190</v>
      </c>
      <c r="L7" s="94"/>
    </row>
    <row r="8" spans="2:12" ht="12.95" customHeight="1" x14ac:dyDescent="0.2">
      <c r="C8" s="146"/>
      <c r="D8" s="146"/>
      <c r="E8" s="146"/>
      <c r="F8" s="146"/>
      <c r="G8" s="146"/>
      <c r="H8" s="146"/>
      <c r="I8" s="146"/>
    </row>
    <row r="9" spans="2:12" ht="12.95" customHeight="1" x14ac:dyDescent="0.2">
      <c r="B9" s="67" t="s">
        <v>401</v>
      </c>
      <c r="H9" s="146"/>
    </row>
    <row r="10" spans="2:12" ht="12.95" customHeight="1" x14ac:dyDescent="0.2">
      <c r="B10" s="67" t="s">
        <v>6</v>
      </c>
    </row>
    <row r="12" spans="2:12" ht="12.95" customHeight="1" x14ac:dyDescent="0.2">
      <c r="B12" s="66" t="s">
        <v>125</v>
      </c>
    </row>
    <row r="30" spans="2:2" ht="12.95" customHeight="1" x14ac:dyDescent="0.2">
      <c r="B30" s="67" t="s">
        <v>126</v>
      </c>
    </row>
    <row r="31" spans="2:2" ht="12.95" customHeight="1" x14ac:dyDescent="0.2">
      <c r="B31" s="67" t="s">
        <v>6</v>
      </c>
    </row>
    <row r="34" spans="2:2" ht="12.95" customHeight="1" x14ac:dyDescent="0.2">
      <c r="B34" s="66" t="s">
        <v>127</v>
      </c>
    </row>
    <row r="53" spans="2:2" ht="12.95" customHeight="1" x14ac:dyDescent="0.2">
      <c r="B53" s="67" t="s">
        <v>128</v>
      </c>
    </row>
    <row r="54" spans="2:2" ht="12.95" customHeight="1" x14ac:dyDescent="0.2">
      <c r="B54" s="67" t="s">
        <v>6</v>
      </c>
    </row>
    <row r="66" spans="3:6" ht="12.95" customHeight="1" x14ac:dyDescent="0.2">
      <c r="C66" s="129"/>
      <c r="D66" s="129"/>
      <c r="E66" s="129"/>
      <c r="F66" s="129"/>
    </row>
    <row r="67" spans="3:6" ht="12.95" customHeight="1" x14ac:dyDescent="0.2">
      <c r="C67" s="129"/>
      <c r="D67" s="129"/>
      <c r="E67" s="129"/>
      <c r="F67" s="129"/>
    </row>
  </sheetData>
  <pageMargins left="0.25" right="0.25" top="0.75" bottom="0.75" header="0.3" footer="0.3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J69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9" customWidth="1"/>
    <col min="3" max="3" width="17.6640625" customWidth="1"/>
    <col min="4" max="4" width="20.6640625" customWidth="1"/>
    <col min="5" max="5" width="17.1640625" customWidth="1"/>
    <col min="6" max="6" width="32.33203125" customWidth="1"/>
    <col min="7" max="7" width="30.6640625" customWidth="1"/>
  </cols>
  <sheetData>
    <row r="2" spans="2:7" ht="15.75" x14ac:dyDescent="0.25">
      <c r="B2" s="1" t="s">
        <v>129</v>
      </c>
    </row>
    <row r="3" spans="2:7" ht="12.95" customHeight="1" x14ac:dyDescent="0.2">
      <c r="B3" t="s">
        <v>93</v>
      </c>
    </row>
    <row r="5" spans="2:7" ht="48" customHeight="1" x14ac:dyDescent="0.2">
      <c r="B5" s="9" t="s">
        <v>33</v>
      </c>
      <c r="C5" s="60" t="s">
        <v>130</v>
      </c>
      <c r="D5" s="60" t="s">
        <v>131</v>
      </c>
      <c r="E5" s="69" t="s">
        <v>132</v>
      </c>
      <c r="F5" s="69" t="s">
        <v>133</v>
      </c>
      <c r="G5" s="69" t="s">
        <v>134</v>
      </c>
    </row>
    <row r="6" spans="2:7" ht="12.95" customHeight="1" x14ac:dyDescent="0.2">
      <c r="B6" s="277" t="s">
        <v>354</v>
      </c>
      <c r="C6" s="37">
        <v>4614465</v>
      </c>
      <c r="D6" s="37">
        <v>35291040</v>
      </c>
      <c r="E6" s="37">
        <v>1541810236.246599</v>
      </c>
      <c r="F6" s="80">
        <v>7.6479158472325608</v>
      </c>
      <c r="G6" s="55">
        <f>E6/C6</f>
        <v>334.12545901780572</v>
      </c>
    </row>
    <row r="7" spans="2:7" ht="12.95" customHeight="1" x14ac:dyDescent="0.2">
      <c r="B7" s="277" t="s">
        <v>355</v>
      </c>
      <c r="C7" s="37">
        <v>4635367</v>
      </c>
      <c r="D7" s="37">
        <v>34988832</v>
      </c>
      <c r="E7" s="37">
        <v>1537223407.5253832</v>
      </c>
      <c r="F7" s="80">
        <v>7.5482333977007645</v>
      </c>
      <c r="G7" s="55">
        <f>E7/C7</f>
        <v>331.62927714793312</v>
      </c>
    </row>
    <row r="8" spans="2:7" ht="12.95" customHeight="1" x14ac:dyDescent="0.2">
      <c r="B8" s="277" t="s">
        <v>356</v>
      </c>
      <c r="C8" s="7">
        <v>4647942</v>
      </c>
      <c r="D8" s="7">
        <v>39757871</v>
      </c>
      <c r="E8" s="7">
        <v>1742764266.9055676</v>
      </c>
      <c r="F8" s="55">
        <v>8.5538655602845299</v>
      </c>
      <c r="G8" s="55">
        <f t="shared" ref="G8:G17" si="0">E8/C8</f>
        <v>374.95396175459325</v>
      </c>
    </row>
    <row r="9" spans="2:7" ht="12.95" customHeight="1" x14ac:dyDescent="0.2">
      <c r="B9" s="277" t="s">
        <v>357</v>
      </c>
      <c r="C9" s="7">
        <v>4786497</v>
      </c>
      <c r="D9" s="7">
        <v>39234287</v>
      </c>
      <c r="E9" s="7">
        <v>1776809840.4671843</v>
      </c>
      <c r="F9" s="55">
        <v>8.1968686076686144</v>
      </c>
      <c r="G9" s="55">
        <f t="shared" si="0"/>
        <v>371.2129852932498</v>
      </c>
    </row>
    <row r="10" spans="2:7" ht="12.95" customHeight="1" x14ac:dyDescent="0.2">
      <c r="B10" s="277" t="s">
        <v>358</v>
      </c>
      <c r="C10" s="7">
        <v>4695934</v>
      </c>
      <c r="D10" s="7">
        <v>40274114</v>
      </c>
      <c r="E10" s="7">
        <v>1815098151.569447</v>
      </c>
      <c r="F10" s="55">
        <v>8.5763799065319066</v>
      </c>
      <c r="G10" s="55">
        <f t="shared" si="0"/>
        <v>386.52548174004301</v>
      </c>
    </row>
    <row r="11" spans="2:7" ht="12.95" customHeight="1" x14ac:dyDescent="0.2">
      <c r="B11" s="277" t="s">
        <v>359</v>
      </c>
      <c r="C11" s="7">
        <v>4717989</v>
      </c>
      <c r="D11" s="7">
        <v>40860590</v>
      </c>
      <c r="E11" s="7">
        <v>1846915065.8968742</v>
      </c>
      <c r="F11" s="55">
        <v>8.6605945880755559</v>
      </c>
      <c r="G11" s="55">
        <f t="shared" si="0"/>
        <v>391.46235099252544</v>
      </c>
    </row>
    <row r="12" spans="2:7" ht="12.95" customHeight="1" x14ac:dyDescent="0.2">
      <c r="B12" s="277" t="s">
        <v>360</v>
      </c>
      <c r="C12" s="7">
        <v>4742986</v>
      </c>
      <c r="D12" s="7">
        <v>42744916</v>
      </c>
      <c r="E12" s="7">
        <v>1965078722.542969</v>
      </c>
      <c r="F12" s="55">
        <v>9.0122374386093487</v>
      </c>
      <c r="G12" s="55">
        <f t="shared" si="0"/>
        <v>414.31257071873478</v>
      </c>
    </row>
    <row r="13" spans="2:7" ht="12.95" customHeight="1" x14ac:dyDescent="0.2">
      <c r="B13" s="277" t="s">
        <v>361</v>
      </c>
      <c r="C13" s="7">
        <v>4761950</v>
      </c>
      <c r="D13" s="7">
        <v>40646111</v>
      </c>
      <c r="E13" s="7">
        <v>1884181499.104121</v>
      </c>
      <c r="F13" s="55">
        <v>8.5356022217788929</v>
      </c>
      <c r="G13" s="55">
        <f t="shared" si="0"/>
        <v>395.67435590548428</v>
      </c>
    </row>
    <row r="14" spans="2:7" ht="12.95" customHeight="1" x14ac:dyDescent="0.2">
      <c r="B14" s="277" t="s">
        <v>362</v>
      </c>
      <c r="C14" s="7">
        <v>4803712</v>
      </c>
      <c r="D14" s="7">
        <v>41456176</v>
      </c>
      <c r="E14" s="7">
        <v>1888357783.9272678</v>
      </c>
      <c r="F14" s="55">
        <v>8.6300294438967207</v>
      </c>
      <c r="G14" s="55">
        <f t="shared" si="0"/>
        <v>393.10387132435665</v>
      </c>
    </row>
    <row r="15" spans="2:7" ht="12.95" customHeight="1" x14ac:dyDescent="0.2">
      <c r="B15" s="277" t="s">
        <v>363</v>
      </c>
      <c r="C15" s="7">
        <v>4876662</v>
      </c>
      <c r="D15" s="7">
        <v>42627855</v>
      </c>
      <c r="E15" s="7">
        <v>1919247884.5311565</v>
      </c>
      <c r="F15" s="55">
        <v>8.7411953094145129</v>
      </c>
      <c r="G15" s="55">
        <f t="shared" si="0"/>
        <v>393.55770084766107</v>
      </c>
    </row>
    <row r="16" spans="2:7" ht="12.95" customHeight="1" x14ac:dyDescent="0.2">
      <c r="B16" s="277" t="s">
        <v>364</v>
      </c>
      <c r="C16" s="7">
        <v>4927966</v>
      </c>
      <c r="D16" s="7">
        <v>40924122</v>
      </c>
      <c r="E16" s="7">
        <v>1851438720.6848495</v>
      </c>
      <c r="F16" s="55">
        <v>8.3044651687937776</v>
      </c>
      <c r="G16" s="55">
        <f t="shared" si="0"/>
        <v>375.70038443545462</v>
      </c>
    </row>
    <row r="17" spans="2:10" ht="12.95" customHeight="1" x14ac:dyDescent="0.2">
      <c r="B17" s="283" t="s">
        <v>365</v>
      </c>
      <c r="C17" s="39">
        <v>5024824</v>
      </c>
      <c r="D17" s="39">
        <v>44727126</v>
      </c>
      <c r="E17" s="39">
        <v>2078616892.6936092</v>
      </c>
      <c r="F17" s="142">
        <v>8.9012323615712692</v>
      </c>
      <c r="G17" s="55">
        <f t="shared" si="0"/>
        <v>413.6695917496034</v>
      </c>
    </row>
    <row r="18" spans="2:10" ht="12.95" customHeight="1" x14ac:dyDescent="0.2">
      <c r="B18" s="277" t="s">
        <v>366</v>
      </c>
      <c r="C18" s="7">
        <v>4782490</v>
      </c>
      <c r="D18" s="7">
        <v>39581557</v>
      </c>
      <c r="E18" s="7">
        <v>1730133116.9951556</v>
      </c>
      <c r="F18" s="142">
        <f>D18/C18</f>
        <v>8.2763491403013916</v>
      </c>
      <c r="G18" s="55">
        <f>E18/C18</f>
        <v>361.76408460763236</v>
      </c>
    </row>
    <row r="19" spans="2:10" ht="12.95" customHeight="1" x14ac:dyDescent="0.2">
      <c r="B19" s="277" t="s">
        <v>367</v>
      </c>
      <c r="C19" s="7">
        <v>4756251</v>
      </c>
      <c r="D19" s="7">
        <v>40272812</v>
      </c>
      <c r="E19" s="7">
        <v>1755435501.7585771</v>
      </c>
      <c r="F19" s="142">
        <f t="shared" ref="F19:F29" si="1">D19/C19</f>
        <v>8.467343712516433</v>
      </c>
      <c r="G19" s="55">
        <f t="shared" ref="G19:G29" si="2">E19/C19</f>
        <v>369.07965995877362</v>
      </c>
    </row>
    <row r="20" spans="2:10" ht="12.95" customHeight="1" x14ac:dyDescent="0.2">
      <c r="B20" s="277" t="s">
        <v>368</v>
      </c>
      <c r="C20" s="7">
        <v>4775165</v>
      </c>
      <c r="D20" s="7">
        <v>37326405</v>
      </c>
      <c r="E20" s="7">
        <v>1726018851.1513703</v>
      </c>
      <c r="F20" s="142">
        <f t="shared" si="1"/>
        <v>7.8167780589780671</v>
      </c>
      <c r="G20" s="55">
        <f t="shared" si="2"/>
        <v>361.45742631958694</v>
      </c>
    </row>
    <row r="21" spans="2:10" ht="12.95" customHeight="1" x14ac:dyDescent="0.2">
      <c r="B21" s="277" t="s">
        <v>369</v>
      </c>
      <c r="C21" s="7">
        <v>4808209</v>
      </c>
      <c r="D21" s="7">
        <v>29507141</v>
      </c>
      <c r="E21" s="7">
        <v>1397666421.5276394</v>
      </c>
      <c r="F21" s="142">
        <f t="shared" si="1"/>
        <v>6.1368257910585831</v>
      </c>
      <c r="G21" s="55">
        <f t="shared" si="2"/>
        <v>290.68337535403293</v>
      </c>
    </row>
    <row r="22" spans="2:10" ht="12.95" customHeight="1" x14ac:dyDescent="0.2">
      <c r="B22" s="277" t="s">
        <v>370</v>
      </c>
      <c r="C22" s="7">
        <v>4948825</v>
      </c>
      <c r="D22" s="7">
        <v>39881338</v>
      </c>
      <c r="E22" s="7">
        <v>1801411693.4103124</v>
      </c>
      <c r="F22" s="142">
        <f t="shared" si="1"/>
        <v>8.0587488949397077</v>
      </c>
      <c r="G22" s="55">
        <f t="shared" si="2"/>
        <v>364.00796015424112</v>
      </c>
    </row>
    <row r="23" spans="2:10" ht="12.95" customHeight="1" x14ac:dyDescent="0.2">
      <c r="B23" s="277" t="s">
        <v>371</v>
      </c>
      <c r="C23" s="7">
        <v>5111414</v>
      </c>
      <c r="D23" s="7">
        <v>43885800</v>
      </c>
      <c r="E23" s="7">
        <v>1988356646.0946312</v>
      </c>
      <c r="F23" s="142">
        <f t="shared" si="1"/>
        <v>8.585843369369023</v>
      </c>
      <c r="G23" s="55">
        <f t="shared" si="2"/>
        <v>389.00324765214305</v>
      </c>
    </row>
    <row r="24" spans="2:10" ht="12.95" customHeight="1" x14ac:dyDescent="0.2">
      <c r="B24" s="277" t="s">
        <v>372</v>
      </c>
      <c r="C24" s="7">
        <v>4842978</v>
      </c>
      <c r="D24" s="7">
        <v>45293163</v>
      </c>
      <c r="E24" s="7">
        <v>2066582812.3963101</v>
      </c>
      <c r="F24" s="142">
        <f t="shared" si="1"/>
        <v>9.3523371363652696</v>
      </c>
      <c r="G24" s="55">
        <f t="shared" si="2"/>
        <v>426.71736530628675</v>
      </c>
    </row>
    <row r="25" spans="2:10" ht="12.95" customHeight="1" x14ac:dyDescent="0.2">
      <c r="B25" s="283" t="s">
        <v>373</v>
      </c>
      <c r="C25" s="7">
        <v>4812792</v>
      </c>
      <c r="D25" s="7">
        <v>42728352</v>
      </c>
      <c r="E25" s="7">
        <v>1949144612.9139292</v>
      </c>
      <c r="F25" s="142">
        <f t="shared" si="1"/>
        <v>8.8780799170211395</v>
      </c>
      <c r="G25" s="55">
        <f t="shared" si="2"/>
        <v>404.99248937288985</v>
      </c>
    </row>
    <row r="26" spans="2:10" ht="12.95" customHeight="1" x14ac:dyDescent="0.2">
      <c r="B26" s="284" t="s">
        <v>374</v>
      </c>
      <c r="C26" s="7">
        <v>4825791</v>
      </c>
      <c r="D26" s="7">
        <v>43965476</v>
      </c>
      <c r="E26" s="7">
        <v>1969420220.7180302</v>
      </c>
      <c r="F26" s="142">
        <f t="shared" si="1"/>
        <v>9.1105221921131694</v>
      </c>
      <c r="G26" s="55">
        <f t="shared" si="2"/>
        <v>408.10309039865803</v>
      </c>
    </row>
    <row r="27" spans="2:10" ht="12.95" customHeight="1" x14ac:dyDescent="0.2">
      <c r="B27" s="277" t="s">
        <v>375</v>
      </c>
      <c r="C27" s="7">
        <v>4792919</v>
      </c>
      <c r="D27" s="7">
        <v>44379788</v>
      </c>
      <c r="E27" s="7">
        <v>1989293511.0491736</v>
      </c>
      <c r="F27" s="142">
        <f t="shared" si="1"/>
        <v>9.2594487826729388</v>
      </c>
      <c r="G27" s="55">
        <f t="shared" si="2"/>
        <v>415.0484310394508</v>
      </c>
    </row>
    <row r="28" spans="2:10" ht="12.95" customHeight="1" x14ac:dyDescent="0.2">
      <c r="B28" s="277" t="s">
        <v>376</v>
      </c>
      <c r="C28" s="7">
        <v>4801372</v>
      </c>
      <c r="D28" s="7">
        <v>42065649</v>
      </c>
      <c r="E28" s="7">
        <v>1887111456.8982677</v>
      </c>
      <c r="F28" s="142">
        <f t="shared" si="1"/>
        <v>8.761172639820451</v>
      </c>
      <c r="G28" s="55">
        <f t="shared" si="2"/>
        <v>393.03587743217309</v>
      </c>
    </row>
    <row r="29" spans="2:10" ht="12.95" customHeight="1" x14ac:dyDescent="0.2">
      <c r="B29" s="284" t="s">
        <v>377</v>
      </c>
      <c r="C29" s="39">
        <v>4722659</v>
      </c>
      <c r="D29" s="39">
        <v>43640783</v>
      </c>
      <c r="E29" s="39">
        <v>1966735923.5516622</v>
      </c>
      <c r="F29" s="142">
        <f t="shared" si="1"/>
        <v>9.2407228639628656</v>
      </c>
      <c r="G29" s="142">
        <f t="shared" si="2"/>
        <v>416.44673552582606</v>
      </c>
    </row>
    <row r="30" spans="2:10" ht="12.95" customHeight="1" x14ac:dyDescent="0.2">
      <c r="B30" s="277" t="s">
        <v>378</v>
      </c>
      <c r="C30" s="7">
        <v>4586096</v>
      </c>
      <c r="D30" s="7">
        <v>38755576</v>
      </c>
      <c r="E30" s="7">
        <v>1643103586.1702833</v>
      </c>
      <c r="F30" s="142">
        <f>D30/C30</f>
        <v>8.4506682808209863</v>
      </c>
      <c r="G30" s="55">
        <f>E30/C30</f>
        <v>358.27937011573317</v>
      </c>
      <c r="J30" s="55"/>
    </row>
    <row r="31" spans="2:10" ht="12.95" customHeight="1" x14ac:dyDescent="0.2">
      <c r="B31" s="277" t="s">
        <v>379</v>
      </c>
      <c r="C31" s="7">
        <v>4538784</v>
      </c>
      <c r="D31" s="7">
        <v>40631815</v>
      </c>
      <c r="E31" s="7">
        <v>1728311756.3209236</v>
      </c>
      <c r="F31" s="142">
        <f t="shared" ref="F31:F65" si="3">D31/C31</f>
        <v>8.9521367397082567</v>
      </c>
      <c r="G31" s="55">
        <f t="shared" ref="G31:G65" si="4">E31/C31</f>
        <v>380.78739951513967</v>
      </c>
      <c r="J31" s="63"/>
    </row>
    <row r="32" spans="2:10" ht="12.95" customHeight="1" x14ac:dyDescent="0.2">
      <c r="B32" s="277" t="s">
        <v>380</v>
      </c>
      <c r="C32" s="7">
        <v>4666897</v>
      </c>
      <c r="D32" s="7">
        <v>46335292</v>
      </c>
      <c r="E32" s="7">
        <v>2010281728.9800251</v>
      </c>
      <c r="F32" s="142">
        <f t="shared" si="3"/>
        <v>9.9285011004099726</v>
      </c>
      <c r="G32" s="55">
        <f t="shared" si="4"/>
        <v>430.75339545312977</v>
      </c>
    </row>
    <row r="33" spans="2:7" ht="12.95" customHeight="1" x14ac:dyDescent="0.2">
      <c r="B33" s="277" t="s">
        <v>381</v>
      </c>
      <c r="C33" s="7">
        <v>4676112</v>
      </c>
      <c r="D33" s="7">
        <v>43795042</v>
      </c>
      <c r="E33" s="7">
        <v>1907691135.3109031</v>
      </c>
      <c r="F33" s="142">
        <f t="shared" si="3"/>
        <v>9.3656956890681826</v>
      </c>
      <c r="G33" s="55">
        <f t="shared" si="4"/>
        <v>407.9652359291016</v>
      </c>
    </row>
    <row r="34" spans="2:7" ht="12.95" customHeight="1" x14ac:dyDescent="0.2">
      <c r="B34" s="277" t="s">
        <v>382</v>
      </c>
      <c r="C34" s="7">
        <v>4685984</v>
      </c>
      <c r="D34" s="7">
        <v>48440706</v>
      </c>
      <c r="E34" s="7">
        <v>2118134589.4219921</v>
      </c>
      <c r="F34" s="142">
        <f t="shared" si="3"/>
        <v>10.337360520223713</v>
      </c>
      <c r="G34" s="55">
        <f t="shared" si="4"/>
        <v>452.01490005556826</v>
      </c>
    </row>
    <row r="35" spans="2:7" ht="12.95" customHeight="1" x14ac:dyDescent="0.2">
      <c r="B35" s="277" t="s">
        <v>383</v>
      </c>
      <c r="C35" s="7">
        <v>4682336</v>
      </c>
      <c r="D35" s="7">
        <v>49333410</v>
      </c>
      <c r="E35" s="7">
        <v>2166790900.9224234</v>
      </c>
      <c r="F35" s="142">
        <f t="shared" si="3"/>
        <v>10.536067894316</v>
      </c>
      <c r="G35" s="55">
        <f t="shared" si="4"/>
        <v>462.75852500171356</v>
      </c>
    </row>
    <row r="36" spans="2:7" ht="12.95" customHeight="1" x14ac:dyDescent="0.2">
      <c r="B36" s="277" t="s">
        <v>384</v>
      </c>
      <c r="C36" s="7">
        <v>4737281</v>
      </c>
      <c r="D36" s="7">
        <v>50007447</v>
      </c>
      <c r="E36" s="7">
        <v>2270756258.1458621</v>
      </c>
      <c r="F36" s="142">
        <f t="shared" si="3"/>
        <v>10.556149614092979</v>
      </c>
      <c r="G36" s="55">
        <f t="shared" si="4"/>
        <v>479.33746344070829</v>
      </c>
    </row>
    <row r="37" spans="2:7" ht="12.95" customHeight="1" x14ac:dyDescent="0.2">
      <c r="B37" s="283" t="s">
        <v>385</v>
      </c>
      <c r="C37" s="7">
        <v>4764066</v>
      </c>
      <c r="D37" s="7">
        <v>47769608</v>
      </c>
      <c r="E37" s="7">
        <v>2181952031.5880284</v>
      </c>
      <c r="F37" s="142">
        <f t="shared" si="3"/>
        <v>10.027066795464211</v>
      </c>
      <c r="G37" s="55">
        <f t="shared" si="4"/>
        <v>458.002057819524</v>
      </c>
    </row>
    <row r="38" spans="2:7" ht="12.95" customHeight="1" x14ac:dyDescent="0.2">
      <c r="B38" s="284" t="s">
        <v>386</v>
      </c>
      <c r="C38" s="7">
        <v>4730092</v>
      </c>
      <c r="D38" s="7">
        <v>48294803</v>
      </c>
      <c r="E38" s="7">
        <v>2153884603.7560554</v>
      </c>
      <c r="F38" s="142">
        <f t="shared" si="3"/>
        <v>10.210119168929484</v>
      </c>
      <c r="G38" s="55">
        <f t="shared" si="4"/>
        <v>455.35786698357145</v>
      </c>
    </row>
    <row r="39" spans="2:7" ht="12.95" customHeight="1" x14ac:dyDescent="0.2">
      <c r="B39" s="277" t="s">
        <v>387</v>
      </c>
      <c r="C39" s="7">
        <v>4659793</v>
      </c>
      <c r="D39" s="7">
        <v>49440638</v>
      </c>
      <c r="E39" s="7">
        <v>2174930951.3570905</v>
      </c>
      <c r="F39" s="142">
        <f t="shared" si="3"/>
        <v>10.610050274765424</v>
      </c>
      <c r="G39" s="55">
        <f t="shared" si="4"/>
        <v>466.7441131735016</v>
      </c>
    </row>
    <row r="40" spans="2:7" ht="12.95" customHeight="1" x14ac:dyDescent="0.2">
      <c r="B40" s="277" t="s">
        <v>388</v>
      </c>
      <c r="C40" s="7">
        <v>4664682</v>
      </c>
      <c r="D40" s="7">
        <v>46918643</v>
      </c>
      <c r="E40" s="7">
        <v>2093058984.5377927</v>
      </c>
      <c r="F40" s="142">
        <f t="shared" si="3"/>
        <v>10.058272568205078</v>
      </c>
      <c r="G40" s="55">
        <f t="shared" si="4"/>
        <v>448.70346671815844</v>
      </c>
    </row>
    <row r="41" spans="2:7" ht="12.95" customHeight="1" x14ac:dyDescent="0.2">
      <c r="B41" s="284" t="s">
        <v>389</v>
      </c>
      <c r="C41" s="39">
        <v>4661297</v>
      </c>
      <c r="D41" s="39">
        <v>52005400</v>
      </c>
      <c r="E41" s="39">
        <v>2335840212.2237706</v>
      </c>
      <c r="F41" s="142">
        <f t="shared" si="3"/>
        <v>11.156851837589409</v>
      </c>
      <c r="G41" s="55">
        <f t="shared" si="4"/>
        <v>501.11379133828433</v>
      </c>
    </row>
    <row r="42" spans="2:7" ht="12.95" customHeight="1" x14ac:dyDescent="0.2">
      <c r="B42" s="277" t="s">
        <v>216</v>
      </c>
      <c r="C42" s="7">
        <v>4656855</v>
      </c>
      <c r="D42" s="7">
        <v>44489191</v>
      </c>
      <c r="E42" s="7">
        <v>1898927456.8982677</v>
      </c>
      <c r="F42" s="142">
        <f t="shared" si="3"/>
        <v>9.5534842721106834</v>
      </c>
      <c r="G42" s="55">
        <f t="shared" si="4"/>
        <v>407.77036366781181</v>
      </c>
    </row>
    <row r="43" spans="2:7" ht="12.95" customHeight="1" x14ac:dyDescent="0.2">
      <c r="B43" s="277" t="s">
        <v>217</v>
      </c>
      <c r="C43" s="7">
        <v>4662947</v>
      </c>
      <c r="D43" s="7">
        <v>44439180</v>
      </c>
      <c r="E43" s="7">
        <v>1944202585.307585</v>
      </c>
      <c r="F43" s="142">
        <f t="shared" si="3"/>
        <v>9.5302777406648627</v>
      </c>
      <c r="G43" s="55">
        <f t="shared" si="4"/>
        <v>416.94717639029244</v>
      </c>
    </row>
    <row r="44" spans="2:7" ht="12.95" customHeight="1" x14ac:dyDescent="0.2">
      <c r="B44" s="277" t="s">
        <v>218</v>
      </c>
      <c r="C44" s="7">
        <v>4673643</v>
      </c>
      <c r="D44" s="7">
        <v>50618040</v>
      </c>
      <c r="E44" s="7">
        <v>2236433847.3687701</v>
      </c>
      <c r="F44" s="142">
        <f t="shared" si="3"/>
        <v>10.83053198543406</v>
      </c>
      <c r="G44" s="55">
        <f t="shared" si="4"/>
        <v>478.52047051278203</v>
      </c>
    </row>
    <row r="45" spans="2:7" ht="12.95" customHeight="1" x14ac:dyDescent="0.2">
      <c r="B45" s="277" t="s">
        <v>219</v>
      </c>
      <c r="C45" s="7">
        <v>4701216</v>
      </c>
      <c r="D45" s="7">
        <v>49779410</v>
      </c>
      <c r="E45" s="7">
        <v>2231302569.7790165</v>
      </c>
      <c r="F45" s="142">
        <f t="shared" si="3"/>
        <v>10.5886243048607</v>
      </c>
      <c r="G45" s="55">
        <f t="shared" si="4"/>
        <v>474.62243168129618</v>
      </c>
    </row>
    <row r="46" spans="2:7" ht="12.95" customHeight="1" x14ac:dyDescent="0.2">
      <c r="B46" s="277" t="s">
        <v>220</v>
      </c>
      <c r="C46" s="7">
        <v>4722539</v>
      </c>
      <c r="D46" s="7">
        <v>55102281</v>
      </c>
      <c r="E46" s="7">
        <v>2436115378.8572564</v>
      </c>
      <c r="F46" s="142">
        <f t="shared" si="3"/>
        <v>11.667935616836621</v>
      </c>
      <c r="G46" s="55">
        <f t="shared" si="4"/>
        <v>515.84865235782206</v>
      </c>
    </row>
    <row r="47" spans="2:7" ht="12.95" customHeight="1" x14ac:dyDescent="0.2">
      <c r="B47" s="277" t="s">
        <v>221</v>
      </c>
      <c r="C47" s="7">
        <v>4724148</v>
      </c>
      <c r="D47" s="7">
        <v>54040641</v>
      </c>
      <c r="E47" s="7">
        <v>2431906280.443294</v>
      </c>
      <c r="F47" s="142">
        <f t="shared" si="3"/>
        <v>11.439235392286609</v>
      </c>
      <c r="G47" s="55">
        <f t="shared" si="4"/>
        <v>514.78198406216188</v>
      </c>
    </row>
    <row r="48" spans="2:7" ht="12.95" customHeight="1" x14ac:dyDescent="0.2">
      <c r="B48" s="277" t="s">
        <v>222</v>
      </c>
      <c r="C48" s="7">
        <v>4753940</v>
      </c>
      <c r="D48" s="7">
        <v>54911544</v>
      </c>
      <c r="E48" s="7">
        <v>2528709757.1172605</v>
      </c>
      <c r="F48" s="142">
        <f t="shared" si="3"/>
        <v>11.55074401443855</v>
      </c>
      <c r="G48" s="55">
        <f t="shared" si="4"/>
        <v>531.91873627291477</v>
      </c>
    </row>
    <row r="49" spans="2:7" ht="12.95" customHeight="1" x14ac:dyDescent="0.2">
      <c r="B49" s="277" t="s">
        <v>223</v>
      </c>
      <c r="C49" s="7">
        <v>4782100</v>
      </c>
      <c r="D49" s="7">
        <v>52834312</v>
      </c>
      <c r="E49" s="7">
        <v>2434089646.1609926</v>
      </c>
      <c r="F49" s="142">
        <f t="shared" si="3"/>
        <v>11.048349469898161</v>
      </c>
      <c r="G49" s="55">
        <f t="shared" si="4"/>
        <v>509.0001560320764</v>
      </c>
    </row>
    <row r="50" spans="2:7" ht="12.95" customHeight="1" x14ac:dyDescent="0.2">
      <c r="B50" s="277" t="s">
        <v>224</v>
      </c>
      <c r="C50" s="7">
        <v>4787039</v>
      </c>
      <c r="D50" s="7">
        <v>53876230</v>
      </c>
      <c r="E50" s="7">
        <v>2413809816.1789103</v>
      </c>
      <c r="F50" s="142">
        <f t="shared" si="3"/>
        <v>11.254604359814072</v>
      </c>
      <c r="G50" s="55">
        <f t="shared" si="4"/>
        <v>504.23859429156732</v>
      </c>
    </row>
    <row r="51" spans="2:7" ht="12.95" customHeight="1" x14ac:dyDescent="0.2">
      <c r="B51" s="277" t="s">
        <v>225</v>
      </c>
      <c r="C51" s="7">
        <v>4802432</v>
      </c>
      <c r="D51" s="7">
        <v>56479997</v>
      </c>
      <c r="E51" s="7">
        <v>2467063138.4962506</v>
      </c>
      <c r="F51" s="142">
        <f t="shared" si="3"/>
        <v>11.76070728330979</v>
      </c>
      <c r="G51" s="55">
        <f t="shared" si="4"/>
        <v>513.71120684191897</v>
      </c>
    </row>
    <row r="52" spans="2:7" ht="12.95" customHeight="1" x14ac:dyDescent="0.2">
      <c r="B52" s="277" t="s">
        <v>226</v>
      </c>
      <c r="C52" s="7">
        <v>4816676</v>
      </c>
      <c r="D52" s="7">
        <v>53590861</v>
      </c>
      <c r="E52" s="7">
        <v>2371501973.7208838</v>
      </c>
      <c r="F52" s="142">
        <f t="shared" si="3"/>
        <v>11.126108752176812</v>
      </c>
      <c r="G52" s="55">
        <f t="shared" si="4"/>
        <v>492.3523969062656</v>
      </c>
    </row>
    <row r="53" spans="2:7" s="186" customFormat="1" ht="12.95" customHeight="1" x14ac:dyDescent="0.2">
      <c r="B53" s="277" t="s">
        <v>227</v>
      </c>
      <c r="C53" s="7">
        <v>4854592</v>
      </c>
      <c r="D53" s="7">
        <v>55280387</v>
      </c>
      <c r="E53" s="7">
        <v>2509823390.2714181</v>
      </c>
      <c r="F53" s="142">
        <f t="shared" si="3"/>
        <v>11.387236455710386</v>
      </c>
      <c r="G53" s="55">
        <f t="shared" si="4"/>
        <v>516.99986121828942</v>
      </c>
    </row>
    <row r="54" spans="2:7" s="186" customFormat="1" ht="12.95" customHeight="1" x14ac:dyDescent="0.2">
      <c r="B54" s="277" t="s">
        <v>305</v>
      </c>
      <c r="C54" s="7">
        <v>4826596</v>
      </c>
      <c r="D54" s="7">
        <v>51609325</v>
      </c>
      <c r="E54" s="7">
        <v>2051010995</v>
      </c>
      <c r="F54" s="142">
        <f t="shared" si="3"/>
        <v>10.692696260470111</v>
      </c>
      <c r="G54" s="55">
        <f t="shared" si="4"/>
        <v>424.93943868515203</v>
      </c>
    </row>
    <row r="55" spans="2:7" s="186" customFormat="1" ht="12.95" customHeight="1" x14ac:dyDescent="0.2">
      <c r="B55" s="277" t="s">
        <v>306</v>
      </c>
      <c r="C55" s="7">
        <v>4828070</v>
      </c>
      <c r="D55" s="7">
        <v>51540331</v>
      </c>
      <c r="E55" s="7">
        <v>2126675850</v>
      </c>
      <c r="F55" s="142">
        <f t="shared" si="3"/>
        <v>10.67514161973625</v>
      </c>
      <c r="G55" s="55">
        <f t="shared" si="4"/>
        <v>440.48156923988262</v>
      </c>
    </row>
    <row r="56" spans="2:7" s="186" customFormat="1" ht="12.95" customHeight="1" x14ac:dyDescent="0.2">
      <c r="B56" s="277" t="s">
        <v>307</v>
      </c>
      <c r="C56" s="7">
        <v>4839635</v>
      </c>
      <c r="D56" s="7">
        <v>59042413</v>
      </c>
      <c r="E56" s="7">
        <v>2480716460</v>
      </c>
      <c r="F56" s="142">
        <f t="shared" si="3"/>
        <v>12.199765684808876</v>
      </c>
      <c r="G56" s="55">
        <f t="shared" si="4"/>
        <v>512.58337870521223</v>
      </c>
    </row>
    <row r="57" spans="2:7" s="186" customFormat="1" ht="12.95" customHeight="1" x14ac:dyDescent="0.2">
      <c r="B57" s="277" t="s">
        <v>308</v>
      </c>
      <c r="C57" s="7">
        <v>4850267</v>
      </c>
      <c r="D57" s="7">
        <v>56868965</v>
      </c>
      <c r="E57" s="7">
        <v>2506068781</v>
      </c>
      <c r="F57" s="142">
        <f t="shared" si="3"/>
        <v>11.724914319149853</v>
      </c>
      <c r="G57" s="55">
        <f t="shared" si="4"/>
        <v>516.68676817173161</v>
      </c>
    </row>
    <row r="58" spans="2:7" s="186" customFormat="1" ht="12.95" customHeight="1" x14ac:dyDescent="0.2">
      <c r="B58" s="277" t="s">
        <v>309</v>
      </c>
      <c r="C58" s="7">
        <v>4864572</v>
      </c>
      <c r="D58" s="7">
        <v>61088467</v>
      </c>
      <c r="E58" s="7">
        <v>2704649048</v>
      </c>
      <c r="F58" s="142">
        <f t="shared" si="3"/>
        <v>12.557829753573387</v>
      </c>
      <c r="G58" s="55">
        <f t="shared" si="4"/>
        <v>555.98910818875743</v>
      </c>
    </row>
    <row r="59" spans="2:7" s="186" customFormat="1" ht="12.95" customHeight="1" x14ac:dyDescent="0.2">
      <c r="B59" s="277" t="s">
        <v>310</v>
      </c>
      <c r="C59" s="7">
        <v>4881529</v>
      </c>
      <c r="D59" s="7">
        <v>60763600</v>
      </c>
      <c r="E59" s="7">
        <v>2742716570</v>
      </c>
      <c r="F59" s="142">
        <f t="shared" si="3"/>
        <v>12.447657281151049</v>
      </c>
      <c r="G59" s="55">
        <f t="shared" si="4"/>
        <v>561.85604346507012</v>
      </c>
    </row>
    <row r="60" spans="2:7" s="186" customFormat="1" ht="12.95" customHeight="1" x14ac:dyDescent="0.2">
      <c r="B60" s="277" t="s">
        <v>311</v>
      </c>
      <c r="C60" s="7">
        <v>4893819</v>
      </c>
      <c r="D60" s="7">
        <v>60280307</v>
      </c>
      <c r="E60" s="7">
        <v>2813183006</v>
      </c>
      <c r="F60" s="142">
        <f t="shared" si="3"/>
        <v>12.317641294048677</v>
      </c>
      <c r="G60" s="55">
        <f t="shared" si="4"/>
        <v>574.84410559524167</v>
      </c>
    </row>
    <row r="61" spans="2:7" s="186" customFormat="1" ht="12.95" customHeight="1" x14ac:dyDescent="0.2">
      <c r="B61" s="277" t="s">
        <v>312</v>
      </c>
      <c r="C61" s="7">
        <v>4861437</v>
      </c>
      <c r="D61" s="7">
        <v>58179875</v>
      </c>
      <c r="E61" s="7">
        <v>2774162836</v>
      </c>
      <c r="F61" s="142">
        <f t="shared" si="3"/>
        <v>11.96762911871531</v>
      </c>
      <c r="G61" s="55">
        <f t="shared" si="4"/>
        <v>570.64667011009294</v>
      </c>
    </row>
    <row r="62" spans="2:7" s="186" customFormat="1" ht="12.95" customHeight="1" x14ac:dyDescent="0.2">
      <c r="B62" s="277" t="s">
        <v>313</v>
      </c>
      <c r="C62" s="7">
        <v>4842906</v>
      </c>
      <c r="D62" s="7">
        <v>60137045</v>
      </c>
      <c r="E62" s="7">
        <v>2788878157</v>
      </c>
      <c r="F62" s="142">
        <f t="shared" si="3"/>
        <v>12.417553634119679</v>
      </c>
      <c r="G62" s="55">
        <f t="shared" si="4"/>
        <v>575.8687360440199</v>
      </c>
    </row>
    <row r="63" spans="2:7" s="186" customFormat="1" ht="12.95" customHeight="1" x14ac:dyDescent="0.2">
      <c r="B63" s="277" t="s">
        <v>314</v>
      </c>
      <c r="C63" s="7">
        <v>4858344</v>
      </c>
      <c r="D63" s="7">
        <v>61993064</v>
      </c>
      <c r="E63" s="7">
        <v>2853571448</v>
      </c>
      <c r="F63" s="142">
        <f t="shared" si="3"/>
        <v>12.760122379148122</v>
      </c>
      <c r="G63" s="55">
        <f t="shared" si="4"/>
        <v>587.35475462420936</v>
      </c>
    </row>
    <row r="64" spans="2:7" s="186" customFormat="1" ht="12.95" customHeight="1" x14ac:dyDescent="0.2">
      <c r="B64" s="277" t="s">
        <v>315</v>
      </c>
      <c r="C64" s="7">
        <v>4872322</v>
      </c>
      <c r="D64" s="7">
        <v>58226030</v>
      </c>
      <c r="E64" s="7">
        <v>2738743460</v>
      </c>
      <c r="F64" s="142">
        <f t="shared" si="3"/>
        <v>11.950365759898464</v>
      </c>
      <c r="G64" s="55">
        <f t="shared" si="4"/>
        <v>562.10231179302184</v>
      </c>
    </row>
    <row r="65" spans="2:7" ht="12.95" customHeight="1" x14ac:dyDescent="0.2">
      <c r="B65" s="278" t="s">
        <v>316</v>
      </c>
      <c r="C65" s="30">
        <v>4823850</v>
      </c>
      <c r="D65" s="30">
        <v>63491267</v>
      </c>
      <c r="E65" s="30">
        <v>3044566579</v>
      </c>
      <c r="F65" s="152">
        <f t="shared" si="3"/>
        <v>13.161948858277102</v>
      </c>
      <c r="G65" s="152">
        <f t="shared" si="4"/>
        <v>631.14868393503116</v>
      </c>
    </row>
    <row r="66" spans="2:7" ht="12.95" customHeight="1" x14ac:dyDescent="0.2">
      <c r="D66" s="7"/>
      <c r="F66" s="55"/>
      <c r="G66" s="55"/>
    </row>
    <row r="67" spans="2:7" ht="12.95" customHeight="1" x14ac:dyDescent="0.2">
      <c r="B67" t="s">
        <v>135</v>
      </c>
    </row>
    <row r="68" spans="2:7" ht="12.95" customHeight="1" x14ac:dyDescent="0.2">
      <c r="B68" t="s">
        <v>6</v>
      </c>
    </row>
    <row r="69" spans="2:7" ht="12.95" customHeight="1" x14ac:dyDescent="0.2">
      <c r="C69" s="55"/>
      <c r="D69" s="55"/>
      <c r="E69" s="55"/>
      <c r="F69" s="55"/>
      <c r="G69" s="55"/>
    </row>
  </sheetData>
  <pageMargins left="0.25" right="0.25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67"/>
  <sheetViews>
    <sheetView showGridLines="0" zoomScale="145" zoomScaleNormal="145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30.6640625" customWidth="1"/>
    <col min="3" max="3" width="23.33203125" customWidth="1"/>
  </cols>
  <sheetData>
    <row r="2" spans="2:3" ht="15.75" x14ac:dyDescent="0.25">
      <c r="B2" s="1" t="s">
        <v>7</v>
      </c>
    </row>
    <row r="3" spans="2:3" ht="12.95" customHeight="1" x14ac:dyDescent="0.2">
      <c r="B3" s="61" t="s">
        <v>8</v>
      </c>
    </row>
    <row r="4" spans="2:3" s="2" customFormat="1" ht="12.95" customHeight="1" x14ac:dyDescent="0.2"/>
    <row r="6" spans="2:3" ht="12.95" customHeight="1" x14ac:dyDescent="0.2">
      <c r="B6" s="4" t="s">
        <v>9</v>
      </c>
      <c r="C6" s="3" t="s">
        <v>10</v>
      </c>
    </row>
    <row r="7" spans="2:3" ht="12.95" customHeight="1" x14ac:dyDescent="0.2">
      <c r="B7" t="s">
        <v>11</v>
      </c>
      <c r="C7" s="7">
        <v>202</v>
      </c>
    </row>
    <row r="8" spans="2:3" ht="12.95" customHeight="1" x14ac:dyDescent="0.2">
      <c r="B8" t="s">
        <v>12</v>
      </c>
      <c r="C8" s="7">
        <v>95</v>
      </c>
    </row>
    <row r="9" spans="2:3" ht="12.95" customHeight="1" x14ac:dyDescent="0.2">
      <c r="B9" t="s">
        <v>13</v>
      </c>
      <c r="C9" s="7">
        <v>98</v>
      </c>
    </row>
    <row r="10" spans="2:3" ht="12.95" customHeight="1" x14ac:dyDescent="0.2">
      <c r="B10" t="s">
        <v>14</v>
      </c>
      <c r="C10" s="7">
        <v>100</v>
      </c>
    </row>
    <row r="11" spans="2:3" ht="12.95" customHeight="1" x14ac:dyDescent="0.2">
      <c r="B11" t="s">
        <v>15</v>
      </c>
      <c r="C11" s="7">
        <v>132</v>
      </c>
    </row>
    <row r="12" spans="2:3" ht="12.95" customHeight="1" x14ac:dyDescent="0.2">
      <c r="B12" t="s">
        <v>16</v>
      </c>
      <c r="C12" s="7">
        <v>64</v>
      </c>
    </row>
    <row r="13" spans="2:3" ht="12.95" customHeight="1" x14ac:dyDescent="0.2">
      <c r="B13" t="s">
        <v>17</v>
      </c>
      <c r="C13" s="7">
        <v>70</v>
      </c>
    </row>
    <row r="14" spans="2:3" ht="12.95" customHeight="1" x14ac:dyDescent="0.2">
      <c r="B14" t="s">
        <v>18</v>
      </c>
      <c r="C14" s="7">
        <v>361</v>
      </c>
    </row>
    <row r="15" spans="2:3" ht="12.95" customHeight="1" x14ac:dyDescent="0.2">
      <c r="B15" t="s">
        <v>19</v>
      </c>
      <c r="C15" s="7">
        <v>58</v>
      </c>
    </row>
    <row r="16" spans="2:3" ht="12.95" customHeight="1" x14ac:dyDescent="0.2">
      <c r="B16" t="s">
        <v>20</v>
      </c>
      <c r="C16" s="7">
        <v>44</v>
      </c>
    </row>
    <row r="17" spans="2:5" ht="12.95" customHeight="1" x14ac:dyDescent="0.2">
      <c r="B17" t="s">
        <v>21</v>
      </c>
      <c r="C17" s="7">
        <v>46</v>
      </c>
    </row>
    <row r="18" spans="2:5" ht="12.95" customHeight="1" x14ac:dyDescent="0.2">
      <c r="B18" t="s">
        <v>22</v>
      </c>
      <c r="C18" s="7">
        <v>86</v>
      </c>
      <c r="D18" s="67"/>
      <c r="E18" s="67"/>
    </row>
    <row r="19" spans="2:5" ht="12.95" customHeight="1" x14ac:dyDescent="0.2">
      <c r="B19" t="s">
        <v>23</v>
      </c>
      <c r="C19" s="7">
        <v>272</v>
      </c>
    </row>
    <row r="20" spans="2:5" ht="12.95" customHeight="1" x14ac:dyDescent="0.2">
      <c r="B20" t="s">
        <v>24</v>
      </c>
      <c r="C20" s="7">
        <v>192</v>
      </c>
    </row>
    <row r="21" spans="2:5" ht="12.95" customHeight="1" x14ac:dyDescent="0.2">
      <c r="B21" t="s">
        <v>25</v>
      </c>
      <c r="C21" s="7">
        <v>149</v>
      </c>
    </row>
    <row r="22" spans="2:5" ht="12.95" customHeight="1" x14ac:dyDescent="0.2">
      <c r="B22" t="s">
        <v>390</v>
      </c>
      <c r="C22" s="7">
        <v>97</v>
      </c>
    </row>
    <row r="23" spans="2:5" ht="12.95" customHeight="1" x14ac:dyDescent="0.2">
      <c r="B23" t="s">
        <v>26</v>
      </c>
      <c r="C23" s="7">
        <v>562</v>
      </c>
    </row>
    <row r="24" spans="2:5" ht="12.95" customHeight="1" x14ac:dyDescent="0.2">
      <c r="B24" t="s">
        <v>27</v>
      </c>
      <c r="C24" s="7">
        <v>316</v>
      </c>
    </row>
    <row r="25" spans="2:5" ht="12.95" customHeight="1" x14ac:dyDescent="0.2">
      <c r="B25" t="s">
        <v>28</v>
      </c>
      <c r="C25" s="7">
        <v>205</v>
      </c>
    </row>
    <row r="26" spans="2:5" ht="12.95" customHeight="1" x14ac:dyDescent="0.2">
      <c r="B26" t="s">
        <v>29</v>
      </c>
      <c r="C26" s="7">
        <v>84</v>
      </c>
    </row>
    <row r="27" spans="2:5" ht="12.95" customHeight="1" x14ac:dyDescent="0.2">
      <c r="B27" t="s">
        <v>30</v>
      </c>
      <c r="C27" s="7">
        <v>1044</v>
      </c>
      <c r="D27" s="7"/>
    </row>
    <row r="28" spans="2:5" ht="12.95" customHeight="1" x14ac:dyDescent="0.2">
      <c r="B28" s="5" t="s">
        <v>31</v>
      </c>
      <c r="C28" s="11">
        <f>SUM(C7:C27)</f>
        <v>4277</v>
      </c>
    </row>
    <row r="29" spans="2:5" s="2" customFormat="1" ht="12.95" customHeight="1" x14ac:dyDescent="0.2">
      <c r="C29" s="7"/>
    </row>
    <row r="30" spans="2:5" s="2" customFormat="1" ht="12.95" customHeight="1" x14ac:dyDescent="0.2">
      <c r="B30" t="s">
        <v>6</v>
      </c>
      <c r="C30" s="115"/>
    </row>
    <row r="31" spans="2:5" ht="12.95" customHeight="1" x14ac:dyDescent="0.2">
      <c r="C31" s="45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sortState xmlns:xlrd2="http://schemas.microsoft.com/office/spreadsheetml/2017/richdata2"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66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24.1640625" customWidth="1"/>
    <col min="3" max="5" width="21.6640625" customWidth="1"/>
    <col min="6" max="6" width="7.5" customWidth="1"/>
    <col min="7" max="7" width="9.5" customWidth="1"/>
    <col min="8" max="8" width="11.5" customWidth="1"/>
    <col min="9" max="9" width="16.6640625" customWidth="1"/>
    <col min="10" max="10" width="19" customWidth="1"/>
    <col min="11" max="11" width="10.1640625" bestFit="1" customWidth="1"/>
    <col min="12" max="12" width="12.1640625" bestFit="1" customWidth="1"/>
  </cols>
  <sheetData>
    <row r="2" spans="2:9" ht="15.75" x14ac:dyDescent="0.25">
      <c r="B2" s="1" t="s">
        <v>136</v>
      </c>
    </row>
    <row r="3" spans="2:9" ht="12.95" customHeight="1" x14ac:dyDescent="0.2">
      <c r="B3" t="s">
        <v>137</v>
      </c>
    </row>
    <row r="5" spans="2:9" ht="48" customHeight="1" x14ac:dyDescent="0.2">
      <c r="B5" s="4" t="s">
        <v>138</v>
      </c>
      <c r="C5" s="3" t="s">
        <v>139</v>
      </c>
      <c r="D5" s="60" t="s">
        <v>140</v>
      </c>
      <c r="E5" s="3" t="s">
        <v>141</v>
      </c>
    </row>
    <row r="6" spans="2:9" ht="12.95" customHeight="1" x14ac:dyDescent="0.2">
      <c r="B6" t="s">
        <v>142</v>
      </c>
      <c r="C6" s="164">
        <v>496803797</v>
      </c>
      <c r="D6" s="164">
        <v>11904257643</v>
      </c>
      <c r="E6" s="37">
        <f>D6/C6</f>
        <v>23.961688124939997</v>
      </c>
      <c r="F6" s="33"/>
      <c r="G6" s="33"/>
      <c r="H6" s="33"/>
      <c r="I6" s="33"/>
    </row>
    <row r="7" spans="2:9" ht="12.95" customHeight="1" x14ac:dyDescent="0.2">
      <c r="B7" t="s">
        <v>143</v>
      </c>
      <c r="C7" s="164">
        <v>55124546</v>
      </c>
      <c r="D7" s="164">
        <v>1700801392</v>
      </c>
      <c r="E7" s="37">
        <f>D7/C7</f>
        <v>30.853794097460685</v>
      </c>
      <c r="G7" s="33"/>
      <c r="H7" s="33"/>
    </row>
    <row r="8" spans="2:9" ht="12.95" customHeight="1" x14ac:dyDescent="0.2">
      <c r="B8" t="s">
        <v>144</v>
      </c>
      <c r="C8" s="164">
        <v>6890044</v>
      </c>
      <c r="D8" s="164">
        <v>1071037797</v>
      </c>
      <c r="E8" s="37">
        <f>D8/C8</f>
        <v>155.44716361753277</v>
      </c>
      <c r="G8" s="33"/>
      <c r="H8" s="33"/>
    </row>
    <row r="9" spans="2:9" ht="12.95" customHeight="1" x14ac:dyDescent="0.2">
      <c r="B9" t="s">
        <v>145</v>
      </c>
      <c r="C9" s="164">
        <v>19693051</v>
      </c>
      <c r="D9" s="164">
        <v>525065188</v>
      </c>
      <c r="E9" s="37">
        <f>D9/C9</f>
        <v>26.662460174403652</v>
      </c>
      <c r="G9" s="33"/>
      <c r="H9" s="33"/>
    </row>
    <row r="10" spans="2:9" ht="12.95" customHeight="1" x14ac:dyDescent="0.2">
      <c r="B10" t="s">
        <v>146</v>
      </c>
      <c r="C10" s="164">
        <v>8697959</v>
      </c>
      <c r="D10" s="164">
        <v>260000740</v>
      </c>
      <c r="E10" s="37">
        <f t="shared" ref="E10:E11" si="0">D10/C10</f>
        <v>29.892155159618479</v>
      </c>
      <c r="G10" s="33"/>
      <c r="H10" s="33"/>
    </row>
    <row r="11" spans="2:9" ht="12.95" customHeight="1" x14ac:dyDescent="0.2">
      <c r="B11" t="s">
        <v>147</v>
      </c>
      <c r="C11" s="164">
        <v>1270566</v>
      </c>
      <c r="D11" s="164">
        <v>65275604</v>
      </c>
      <c r="E11" s="37">
        <f t="shared" si="0"/>
        <v>51.375217029260973</v>
      </c>
      <c r="G11" s="33"/>
      <c r="H11" s="33"/>
    </row>
    <row r="12" spans="2:9" ht="12.95" customHeight="1" x14ac:dyDescent="0.2">
      <c r="B12" s="5" t="s">
        <v>31</v>
      </c>
      <c r="C12" s="181">
        <f>SUM(C6:C11)</f>
        <v>588479963</v>
      </c>
      <c r="D12" s="181">
        <f>SUM(D6:D11)</f>
        <v>15526438364</v>
      </c>
      <c r="E12" s="181">
        <f t="shared" ref="E12" si="1">D12/C12</f>
        <v>26.383971146354902</v>
      </c>
    </row>
    <row r="13" spans="2:9" s="2" customFormat="1" ht="12.95" customHeight="1" x14ac:dyDescent="0.2">
      <c r="C13" s="7"/>
    </row>
    <row r="14" spans="2:9" ht="12.95" customHeight="1" x14ac:dyDescent="0.2">
      <c r="B14" t="s">
        <v>148</v>
      </c>
    </row>
    <row r="15" spans="2:9" ht="12.95" customHeight="1" x14ac:dyDescent="0.2">
      <c r="B15" t="s">
        <v>6</v>
      </c>
    </row>
    <row r="17" spans="3:5" ht="12.95" customHeight="1" x14ac:dyDescent="0.2">
      <c r="C17" s="7"/>
      <c r="D17" s="7"/>
      <c r="E17" s="67"/>
    </row>
    <row r="18" spans="3:5" ht="12.95" customHeight="1" x14ac:dyDescent="0.2">
      <c r="C18" s="7"/>
    </row>
    <row r="19" spans="3:5" ht="12.95" customHeight="1" x14ac:dyDescent="0.2">
      <c r="D19" s="138"/>
    </row>
    <row r="21" spans="3:5" ht="12.95" customHeight="1" x14ac:dyDescent="0.2">
      <c r="C21" s="7"/>
      <c r="D21" s="7"/>
    </row>
    <row r="23" spans="3:5" ht="12.95" customHeight="1" x14ac:dyDescent="0.2">
      <c r="D23" s="7"/>
    </row>
    <row r="65" spans="3:6" ht="12.95" customHeight="1" x14ac:dyDescent="0.2">
      <c r="C65" s="87"/>
      <c r="D65" s="87"/>
      <c r="E65" s="87"/>
      <c r="F65" s="87"/>
    </row>
    <row r="66" spans="3:6" ht="12.95" customHeight="1" x14ac:dyDescent="0.2">
      <c r="C66" s="87"/>
      <c r="D66" s="87"/>
      <c r="E66" s="87"/>
      <c r="F66" s="87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7CE5-1665-466B-AA12-4AA124A8D9C1}">
  <dimension ref="B3:I35"/>
  <sheetViews>
    <sheetView showGridLines="0" topLeftCell="A13" workbookViewId="0">
      <selection activeCell="B22" sqref="B22:D35"/>
    </sheetView>
  </sheetViews>
  <sheetFormatPr defaultColWidth="9.33203125" defaultRowHeight="11.25" x14ac:dyDescent="0.2"/>
  <cols>
    <col min="1" max="1" width="9.33203125" style="186"/>
    <col min="2" max="2" width="169.6640625" style="186" customWidth="1"/>
    <col min="3" max="3" width="17" style="186" bestFit="1" customWidth="1"/>
    <col min="4" max="4" width="24" style="186" bestFit="1" customWidth="1"/>
    <col min="5" max="16384" width="9.33203125" style="186"/>
  </cols>
  <sheetData>
    <row r="3" spans="2:9" ht="15" x14ac:dyDescent="0.25">
      <c r="B3" s="234" t="s">
        <v>149</v>
      </c>
      <c r="C3" s="234"/>
      <c r="D3" s="234"/>
      <c r="E3" s="234"/>
      <c r="F3" s="234"/>
      <c r="G3" s="234"/>
      <c r="H3" s="234"/>
      <c r="I3" s="235"/>
    </row>
    <row r="4" spans="2:9" x14ac:dyDescent="0.2">
      <c r="B4" s="235"/>
      <c r="C4" s="235"/>
      <c r="D4" s="235"/>
      <c r="E4" s="235"/>
      <c r="F4" s="235"/>
      <c r="G4" s="235"/>
      <c r="H4" s="235"/>
      <c r="I4" s="235"/>
    </row>
    <row r="5" spans="2:9" ht="24" x14ac:dyDescent="0.2">
      <c r="B5" s="250" t="s">
        <v>150</v>
      </c>
      <c r="C5" s="249" t="s">
        <v>105</v>
      </c>
      <c r="D5" s="249" t="s">
        <v>151</v>
      </c>
      <c r="E5" s="235"/>
      <c r="F5" s="235"/>
      <c r="G5" s="235"/>
      <c r="H5" s="235"/>
      <c r="I5" s="235"/>
    </row>
    <row r="6" spans="2:9" ht="12" x14ac:dyDescent="0.2">
      <c r="B6" s="245" t="s">
        <v>152</v>
      </c>
      <c r="C6" s="247">
        <v>9996287</v>
      </c>
      <c r="D6" s="247">
        <v>468522474.77999997</v>
      </c>
      <c r="E6" s="235"/>
      <c r="F6" s="235"/>
      <c r="G6" s="235"/>
      <c r="H6" s="235"/>
      <c r="I6" s="235"/>
    </row>
    <row r="7" spans="2:9" ht="12" x14ac:dyDescent="0.2">
      <c r="B7" s="245" t="s">
        <v>153</v>
      </c>
      <c r="C7" s="247">
        <v>2363793</v>
      </c>
      <c r="D7" s="247">
        <v>89141923.769999996</v>
      </c>
      <c r="E7" s="235"/>
      <c r="F7" s="235"/>
      <c r="G7" s="235"/>
      <c r="H7" s="235"/>
      <c r="I7" s="235"/>
    </row>
    <row r="8" spans="2:9" ht="12.6" customHeight="1" x14ac:dyDescent="0.2">
      <c r="B8" s="245" t="s">
        <v>154</v>
      </c>
      <c r="C8" s="247">
        <v>2213371</v>
      </c>
      <c r="D8" s="247">
        <v>82270454.400000006</v>
      </c>
      <c r="E8" s="235"/>
      <c r="F8" s="235"/>
      <c r="G8" s="235"/>
      <c r="H8" s="235"/>
      <c r="I8" s="235"/>
    </row>
    <row r="9" spans="2:9" ht="12" x14ac:dyDescent="0.2">
      <c r="B9" s="245" t="s">
        <v>155</v>
      </c>
      <c r="C9" s="247">
        <v>308032</v>
      </c>
      <c r="D9" s="247">
        <v>68483586.86999999</v>
      </c>
      <c r="E9" s="235"/>
      <c r="F9" s="235"/>
      <c r="G9" s="235"/>
      <c r="H9" s="235"/>
      <c r="I9" s="235"/>
    </row>
    <row r="10" spans="2:9" ht="12" x14ac:dyDescent="0.2">
      <c r="B10" s="244" t="s">
        <v>156</v>
      </c>
      <c r="C10" s="247">
        <v>3832848</v>
      </c>
      <c r="D10" s="247">
        <v>64270659.5</v>
      </c>
      <c r="E10" s="235"/>
      <c r="F10" s="235"/>
      <c r="G10" s="235"/>
      <c r="H10" s="235"/>
      <c r="I10" s="235"/>
    </row>
    <row r="11" spans="2:9" ht="12" x14ac:dyDescent="0.2">
      <c r="B11" s="244" t="s">
        <v>157</v>
      </c>
      <c r="C11" s="247">
        <v>942027</v>
      </c>
      <c r="D11" s="247">
        <v>53990339.700000003</v>
      </c>
      <c r="E11" s="235"/>
      <c r="F11" s="235"/>
      <c r="G11" s="235"/>
      <c r="H11" s="235"/>
      <c r="I11" s="235"/>
    </row>
    <row r="12" spans="2:9" ht="12" x14ac:dyDescent="0.2">
      <c r="B12" s="244" t="s">
        <v>158</v>
      </c>
      <c r="C12" s="247">
        <v>241171</v>
      </c>
      <c r="D12" s="247">
        <v>53707134.189999998</v>
      </c>
      <c r="E12" s="235"/>
      <c r="F12" s="235"/>
      <c r="G12" s="235"/>
      <c r="H12" s="235"/>
      <c r="I12" s="235"/>
    </row>
    <row r="13" spans="2:9" ht="12" x14ac:dyDescent="0.2">
      <c r="B13" s="244" t="s">
        <v>159</v>
      </c>
      <c r="C13" s="247">
        <v>1381780</v>
      </c>
      <c r="D13" s="247">
        <v>53117532.089999996</v>
      </c>
      <c r="E13" s="235"/>
      <c r="F13" s="235"/>
      <c r="G13" s="235"/>
      <c r="H13" s="235"/>
      <c r="I13" s="235"/>
    </row>
    <row r="14" spans="2:9" ht="12" x14ac:dyDescent="0.2">
      <c r="B14" s="244" t="s">
        <v>160</v>
      </c>
      <c r="C14" s="247">
        <v>2197943</v>
      </c>
      <c r="D14" s="247">
        <v>37557394.630000003</v>
      </c>
      <c r="E14" s="235"/>
      <c r="F14" s="235"/>
      <c r="G14" s="235"/>
      <c r="H14" s="235"/>
      <c r="I14" s="235"/>
    </row>
    <row r="15" spans="2:9" ht="12" x14ac:dyDescent="0.2">
      <c r="B15" s="246" t="s">
        <v>161</v>
      </c>
      <c r="C15" s="248">
        <v>190434</v>
      </c>
      <c r="D15" s="248">
        <v>33930608.850000001</v>
      </c>
      <c r="E15" s="235"/>
      <c r="F15" s="235"/>
      <c r="G15" s="235"/>
      <c r="H15" s="235"/>
      <c r="I15" s="235"/>
    </row>
    <row r="16" spans="2:9" x14ac:dyDescent="0.2">
      <c r="C16" s="7"/>
      <c r="D16" s="7"/>
      <c r="E16" s="235"/>
      <c r="F16" s="235"/>
      <c r="G16" s="235"/>
      <c r="H16" s="235"/>
      <c r="I16" s="235"/>
    </row>
    <row r="17" spans="2:9" ht="12" x14ac:dyDescent="0.2">
      <c r="B17" s="244" t="s">
        <v>162</v>
      </c>
      <c r="C17" s="235"/>
      <c r="D17" s="235"/>
      <c r="E17" s="235"/>
      <c r="F17" s="235"/>
      <c r="G17" s="235"/>
      <c r="H17" s="235"/>
      <c r="I17" s="235"/>
    </row>
    <row r="18" spans="2:9" ht="12" x14ac:dyDescent="0.2">
      <c r="B18" s="244" t="s">
        <v>6</v>
      </c>
      <c r="C18" s="235"/>
      <c r="D18" s="235"/>
      <c r="E18" s="235"/>
      <c r="F18" s="235"/>
      <c r="G18" s="235"/>
      <c r="H18" s="235"/>
      <c r="I18" s="235"/>
    </row>
    <row r="19" spans="2:9" ht="12" x14ac:dyDescent="0.2">
      <c r="B19" s="244"/>
      <c r="C19" s="235"/>
      <c r="D19" s="235"/>
      <c r="E19" s="235"/>
      <c r="F19" s="235"/>
      <c r="G19" s="235"/>
      <c r="H19" s="235"/>
      <c r="I19" s="235"/>
    </row>
    <row r="20" spans="2:9" ht="15" x14ac:dyDescent="0.25">
      <c r="B20" s="234" t="s">
        <v>402</v>
      </c>
      <c r="C20" s="234"/>
      <c r="D20" s="234"/>
      <c r="E20" s="234"/>
      <c r="F20" s="234"/>
      <c r="G20" s="234"/>
      <c r="H20" s="234"/>
      <c r="I20" s="234"/>
    </row>
    <row r="21" spans="2:9" x14ac:dyDescent="0.2">
      <c r="B21" s="235"/>
      <c r="C21" s="235"/>
      <c r="D21" s="235"/>
      <c r="E21" s="235"/>
      <c r="F21" s="235"/>
      <c r="G21" s="235"/>
      <c r="H21" s="235"/>
      <c r="I21" s="235"/>
    </row>
    <row r="22" spans="2:9" ht="24" x14ac:dyDescent="0.2">
      <c r="B22" s="250" t="s">
        <v>150</v>
      </c>
      <c r="C22" s="249" t="s">
        <v>105</v>
      </c>
      <c r="D22" s="249" t="s">
        <v>151</v>
      </c>
      <c r="E22" s="235"/>
      <c r="F22" s="235"/>
      <c r="G22" s="235"/>
      <c r="H22" s="235"/>
      <c r="I22" s="235"/>
    </row>
    <row r="23" spans="2:9" ht="12" x14ac:dyDescent="0.2">
      <c r="B23" s="251" t="s">
        <v>163</v>
      </c>
      <c r="C23" s="247">
        <v>213796726</v>
      </c>
      <c r="D23" s="252">
        <v>3899092803.52</v>
      </c>
      <c r="E23" s="235"/>
      <c r="F23" s="235"/>
      <c r="G23" s="235"/>
      <c r="H23" s="235"/>
      <c r="I23" s="235"/>
    </row>
    <row r="24" spans="2:9" ht="12" x14ac:dyDescent="0.2">
      <c r="B24" s="251" t="s">
        <v>164</v>
      </c>
      <c r="C24" s="247">
        <v>51193041</v>
      </c>
      <c r="D24" s="252">
        <v>1610730113.3200002</v>
      </c>
      <c r="E24" s="235"/>
      <c r="F24" s="235"/>
      <c r="G24" s="235"/>
      <c r="H24" s="235"/>
      <c r="I24" s="235"/>
    </row>
    <row r="25" spans="2:9" ht="12" x14ac:dyDescent="0.2">
      <c r="B25" s="251" t="s">
        <v>165</v>
      </c>
      <c r="C25" s="247">
        <v>22971394</v>
      </c>
      <c r="D25" s="252">
        <v>684911918.26999998</v>
      </c>
      <c r="E25" s="235"/>
      <c r="F25" s="235"/>
      <c r="G25" s="235"/>
      <c r="H25" s="235"/>
      <c r="I25" s="235"/>
    </row>
    <row r="26" spans="2:9" ht="12" x14ac:dyDescent="0.2">
      <c r="B26" s="251" t="s">
        <v>166</v>
      </c>
      <c r="C26" s="247">
        <v>25821355</v>
      </c>
      <c r="D26" s="252">
        <v>556219614.16000009</v>
      </c>
      <c r="E26" s="235"/>
      <c r="F26" s="235"/>
      <c r="G26" s="235"/>
      <c r="H26" s="235"/>
      <c r="I26" s="235"/>
    </row>
    <row r="27" spans="2:9" ht="12" x14ac:dyDescent="0.2">
      <c r="B27" s="251" t="s">
        <v>161</v>
      </c>
      <c r="C27" s="247">
        <v>7008345</v>
      </c>
      <c r="D27" s="252">
        <v>524974070.47000003</v>
      </c>
      <c r="E27" s="235"/>
      <c r="F27" s="235"/>
      <c r="G27" s="235"/>
      <c r="H27" s="235"/>
      <c r="I27" s="235"/>
    </row>
    <row r="28" spans="2:9" ht="12" x14ac:dyDescent="0.2">
      <c r="B28" s="251" t="s">
        <v>167</v>
      </c>
      <c r="C28" s="247">
        <v>24074058</v>
      </c>
      <c r="D28" s="252">
        <v>487814617.93000007</v>
      </c>
      <c r="E28" s="235"/>
      <c r="F28" s="235"/>
      <c r="G28" s="235"/>
      <c r="H28" s="235"/>
      <c r="I28" s="235"/>
    </row>
    <row r="29" spans="2:9" ht="12" x14ac:dyDescent="0.2">
      <c r="B29" s="251" t="s">
        <v>156</v>
      </c>
      <c r="C29" s="247">
        <v>15760740</v>
      </c>
      <c r="D29" s="252">
        <v>402998888.47999996</v>
      </c>
      <c r="E29" s="235"/>
      <c r="F29" s="235"/>
      <c r="G29" s="235"/>
      <c r="H29" s="235"/>
      <c r="I29" s="235"/>
    </row>
    <row r="30" spans="2:9" ht="12" x14ac:dyDescent="0.2">
      <c r="B30" s="251" t="s">
        <v>158</v>
      </c>
      <c r="C30" s="247">
        <v>3354113</v>
      </c>
      <c r="D30" s="252">
        <v>396270504.20999998</v>
      </c>
      <c r="E30" s="235"/>
      <c r="F30" s="235"/>
      <c r="G30" s="235"/>
      <c r="H30" s="235"/>
      <c r="I30" s="235"/>
    </row>
    <row r="31" spans="2:9" ht="12" x14ac:dyDescent="0.2">
      <c r="B31" s="251" t="s">
        <v>168</v>
      </c>
      <c r="C31" s="247">
        <v>17993515</v>
      </c>
      <c r="D31" s="252">
        <v>302836866.13999999</v>
      </c>
      <c r="E31" s="235"/>
      <c r="F31" s="235"/>
      <c r="G31" s="235"/>
      <c r="H31" s="235"/>
      <c r="I31" s="235"/>
    </row>
    <row r="32" spans="2:9" ht="12" x14ac:dyDescent="0.2">
      <c r="B32" s="253" t="s">
        <v>155</v>
      </c>
      <c r="C32" s="248">
        <v>2897706</v>
      </c>
      <c r="D32" s="254">
        <v>244863172.63</v>
      </c>
      <c r="E32" s="235"/>
      <c r="F32" s="235"/>
      <c r="G32" s="235"/>
      <c r="H32" s="235"/>
      <c r="I32" s="235"/>
    </row>
    <row r="33" spans="2:4" x14ac:dyDescent="0.2">
      <c r="C33" s="7"/>
      <c r="D33" s="7"/>
    </row>
    <row r="34" spans="2:4" ht="12" x14ac:dyDescent="0.2">
      <c r="B34" s="244" t="s">
        <v>162</v>
      </c>
    </row>
    <row r="35" spans="2:4" ht="12" x14ac:dyDescent="0.2">
      <c r="B35" s="244" t="s">
        <v>6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67"/>
  <sheetViews>
    <sheetView showGridLines="0" zoomScale="145" zoomScaleNormal="145" workbookViewId="0">
      <selection activeCell="B2" sqref="B2"/>
    </sheetView>
  </sheetViews>
  <sheetFormatPr defaultColWidth="9.33203125" defaultRowHeight="12.95" customHeight="1" x14ac:dyDescent="0.2"/>
  <cols>
    <col min="1" max="1" width="2.6640625" style="47" customWidth="1"/>
    <col min="2" max="2" width="24.1640625" style="47" customWidth="1"/>
    <col min="3" max="5" width="21.6640625" style="47" customWidth="1"/>
    <col min="6" max="6" width="7.5" style="47" customWidth="1"/>
    <col min="7" max="7" width="9.5" style="47" customWidth="1"/>
    <col min="8" max="8" width="11.5" style="47" customWidth="1"/>
    <col min="9" max="9" width="16.6640625" style="47" customWidth="1"/>
    <col min="10" max="10" width="19" style="47" customWidth="1"/>
    <col min="11" max="16384" width="9.33203125" style="47"/>
  </cols>
  <sheetData>
    <row r="2" spans="2:9" ht="15.75" x14ac:dyDescent="0.25">
      <c r="B2" s="48" t="s">
        <v>169</v>
      </c>
    </row>
    <row r="3" spans="2:9" ht="12.95" customHeight="1" x14ac:dyDescent="0.2">
      <c r="B3" s="47" t="s">
        <v>93</v>
      </c>
    </row>
    <row r="5" spans="2:9" ht="46.5" customHeight="1" x14ac:dyDescent="0.2">
      <c r="B5" s="4" t="s">
        <v>138</v>
      </c>
      <c r="C5" s="46" t="s">
        <v>170</v>
      </c>
      <c r="D5" s="46" t="s">
        <v>171</v>
      </c>
      <c r="E5" s="46" t="s">
        <v>172</v>
      </c>
    </row>
    <row r="6" spans="2:9" ht="12.95" customHeight="1" x14ac:dyDescent="0.2">
      <c r="B6" s="47" t="s">
        <v>142</v>
      </c>
      <c r="C6" s="163">
        <v>89926280</v>
      </c>
      <c r="D6" s="163">
        <v>11977288442</v>
      </c>
      <c r="E6" s="7">
        <f t="shared" ref="E6:E12" si="0">D6/C6</f>
        <v>133.19008016344054</v>
      </c>
      <c r="F6" s="33"/>
      <c r="G6" s="59"/>
      <c r="H6" s="59"/>
      <c r="I6" s="59"/>
    </row>
    <row r="7" spans="2:9" ht="12.95" customHeight="1" x14ac:dyDescent="0.2">
      <c r="B7" s="47" t="s">
        <v>143</v>
      </c>
      <c r="C7" s="163">
        <v>962854</v>
      </c>
      <c r="D7" s="163">
        <v>134197308</v>
      </c>
      <c r="E7" s="7">
        <f t="shared" si="0"/>
        <v>139.37451368535625</v>
      </c>
      <c r="F7" s="33"/>
      <c r="G7" s="33"/>
      <c r="H7" s="33"/>
    </row>
    <row r="8" spans="2:9" ht="12.95" customHeight="1" x14ac:dyDescent="0.2">
      <c r="B8" s="47" t="s">
        <v>144</v>
      </c>
      <c r="C8" s="163">
        <v>526639</v>
      </c>
      <c r="D8" s="163">
        <v>67429796</v>
      </c>
      <c r="E8" s="7">
        <f t="shared" si="0"/>
        <v>128.03798427385743</v>
      </c>
      <c r="G8" s="33"/>
      <c r="H8" s="33"/>
    </row>
    <row r="9" spans="2:9" ht="12.95" customHeight="1" x14ac:dyDescent="0.2">
      <c r="B9" s="47" t="s">
        <v>145</v>
      </c>
      <c r="C9" s="163">
        <v>662087</v>
      </c>
      <c r="D9" s="163">
        <v>103828695</v>
      </c>
      <c r="E9" s="7">
        <f t="shared" si="0"/>
        <v>156.82031968608356</v>
      </c>
      <c r="G9" s="33"/>
      <c r="H9" s="33"/>
    </row>
    <row r="10" spans="2:9" ht="12.95" customHeight="1" x14ac:dyDescent="0.2">
      <c r="B10" s="47" t="s">
        <v>146</v>
      </c>
      <c r="C10" s="163">
        <v>710229</v>
      </c>
      <c r="D10" s="163">
        <v>72668181</v>
      </c>
      <c r="E10" s="7">
        <f t="shared" si="0"/>
        <v>102.31655001415037</v>
      </c>
      <c r="G10" s="33"/>
      <c r="H10" s="33"/>
    </row>
    <row r="11" spans="2:9" ht="12.95" customHeight="1" x14ac:dyDescent="0.2">
      <c r="B11" s="47" t="s">
        <v>147</v>
      </c>
      <c r="C11" s="163">
        <v>323682</v>
      </c>
      <c r="D11" s="163">
        <v>51248373</v>
      </c>
      <c r="E11" s="7">
        <f t="shared" si="0"/>
        <v>158.32938810313826</v>
      </c>
      <c r="G11" s="33"/>
      <c r="H11" s="33"/>
    </row>
    <row r="12" spans="2:9" ht="12.95" customHeight="1" x14ac:dyDescent="0.2">
      <c r="B12" s="5" t="s">
        <v>31</v>
      </c>
      <c r="C12" s="11">
        <f>SUM(C6:C11)</f>
        <v>93111771</v>
      </c>
      <c r="D12" s="11">
        <f>SUM(D6:D11)</f>
        <v>12406660795</v>
      </c>
      <c r="E12" s="11">
        <f t="shared" si="0"/>
        <v>133.24481600720495</v>
      </c>
    </row>
    <row r="13" spans="2:9" ht="12.95" customHeight="1" x14ac:dyDescent="0.2">
      <c r="C13" s="59"/>
      <c r="D13" s="59"/>
      <c r="E13" s="7"/>
    </row>
    <row r="15" spans="2:9" ht="12.95" customHeight="1" x14ac:dyDescent="0.2">
      <c r="B15" s="47" t="s">
        <v>173</v>
      </c>
    </row>
    <row r="16" spans="2:9" ht="12.95" customHeight="1" x14ac:dyDescent="0.2">
      <c r="B16" s="47" t="s">
        <v>6</v>
      </c>
    </row>
    <row r="18" spans="3:5" ht="12.95" customHeight="1" x14ac:dyDescent="0.2">
      <c r="D18" s="67"/>
      <c r="E18" s="67"/>
    </row>
    <row r="21" spans="3:5" ht="12.95" customHeight="1" x14ac:dyDescent="0.2">
      <c r="C21" s="7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9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H69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5.33203125" customWidth="1"/>
    <col min="3" max="3" width="28.33203125" customWidth="1"/>
    <col min="4" max="4" width="28.66406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174</v>
      </c>
    </row>
    <row r="3" spans="2:4" ht="12.95" customHeight="1" x14ac:dyDescent="0.2">
      <c r="B3" s="186" t="s">
        <v>93</v>
      </c>
    </row>
    <row r="5" spans="2:4" ht="49.5" customHeight="1" x14ac:dyDescent="0.2">
      <c r="B5" s="9" t="s">
        <v>33</v>
      </c>
      <c r="C5" s="60" t="s">
        <v>403</v>
      </c>
      <c r="D5" s="60" t="s">
        <v>175</v>
      </c>
    </row>
    <row r="6" spans="2:4" ht="12.95" customHeight="1" x14ac:dyDescent="0.2">
      <c r="B6" s="277" t="s">
        <v>354</v>
      </c>
      <c r="C6" s="37">
        <v>8036187</v>
      </c>
      <c r="D6" s="37">
        <v>827300931.58139217</v>
      </c>
    </row>
    <row r="7" spans="2:4" ht="12.95" customHeight="1" x14ac:dyDescent="0.2">
      <c r="B7" s="277" t="s">
        <v>355</v>
      </c>
      <c r="C7" s="37">
        <v>8192256</v>
      </c>
      <c r="D7" s="37">
        <v>838750837.61364388</v>
      </c>
    </row>
    <row r="8" spans="2:4" ht="12.95" customHeight="1" x14ac:dyDescent="0.2">
      <c r="B8" s="277" t="s">
        <v>356</v>
      </c>
      <c r="C8" s="7">
        <v>9097856</v>
      </c>
      <c r="D8" s="7">
        <v>925944999.93363857</v>
      </c>
    </row>
    <row r="9" spans="2:4" ht="12.95" customHeight="1" x14ac:dyDescent="0.2">
      <c r="B9" s="277" t="s">
        <v>357</v>
      </c>
      <c r="C9" s="7">
        <v>8880728</v>
      </c>
      <c r="D9" s="7">
        <v>931194193.24440897</v>
      </c>
    </row>
    <row r="10" spans="2:4" ht="12.95" customHeight="1" x14ac:dyDescent="0.2">
      <c r="B10" s="277" t="s">
        <v>358</v>
      </c>
      <c r="C10" s="7">
        <v>9112881</v>
      </c>
      <c r="D10" s="7">
        <v>952218695.33479321</v>
      </c>
    </row>
    <row r="11" spans="2:4" ht="12.95" customHeight="1" x14ac:dyDescent="0.2">
      <c r="B11" s="277" t="s">
        <v>359</v>
      </c>
      <c r="C11" s="7">
        <v>8876691</v>
      </c>
      <c r="D11" s="7">
        <v>943034574.82248318</v>
      </c>
    </row>
    <row r="12" spans="2:4" ht="12.95" customHeight="1" x14ac:dyDescent="0.2">
      <c r="B12" s="277" t="s">
        <v>360</v>
      </c>
      <c r="C12" s="7">
        <v>9228594</v>
      </c>
      <c r="D12" s="7">
        <v>1009450631.4951224</v>
      </c>
    </row>
    <row r="13" spans="2:4" ht="12.95" customHeight="1" x14ac:dyDescent="0.2">
      <c r="B13" s="277" t="s">
        <v>361</v>
      </c>
      <c r="C13" s="7">
        <v>8868044</v>
      </c>
      <c r="D13" s="7">
        <v>978411159.20100868</v>
      </c>
    </row>
    <row r="14" spans="2:4" ht="12.95" customHeight="1" x14ac:dyDescent="0.2">
      <c r="B14" s="277" t="s">
        <v>362</v>
      </c>
      <c r="C14" s="7">
        <v>8907148</v>
      </c>
      <c r="D14" s="7">
        <v>953988594.06729043</v>
      </c>
    </row>
    <row r="15" spans="2:4" ht="12.95" customHeight="1" x14ac:dyDescent="0.2">
      <c r="B15" s="277" t="s">
        <v>363</v>
      </c>
      <c r="C15" s="7">
        <v>9301646</v>
      </c>
      <c r="D15" s="7">
        <v>981340454.7083416</v>
      </c>
    </row>
    <row r="16" spans="2:4" ht="12.95" customHeight="1" x14ac:dyDescent="0.2">
      <c r="B16" s="277" t="s">
        <v>364</v>
      </c>
      <c r="C16" s="7">
        <v>8662572</v>
      </c>
      <c r="D16" s="7">
        <v>931267950.89256084</v>
      </c>
    </row>
    <row r="17" spans="2:6" ht="12.95" customHeight="1" x14ac:dyDescent="0.2">
      <c r="B17" s="283" t="s">
        <v>365</v>
      </c>
      <c r="C17" s="39">
        <v>9356688</v>
      </c>
      <c r="D17" s="39">
        <v>1040839688.7650142</v>
      </c>
    </row>
    <row r="18" spans="2:6" ht="12.95" customHeight="1" x14ac:dyDescent="0.2">
      <c r="B18" s="277" t="s">
        <v>366</v>
      </c>
      <c r="C18" s="7">
        <v>8310341</v>
      </c>
      <c r="D18" s="7">
        <v>883853681.33253694</v>
      </c>
    </row>
    <row r="19" spans="2:6" ht="12.95" customHeight="1" x14ac:dyDescent="0.2">
      <c r="B19" s="277" t="s">
        <v>367</v>
      </c>
      <c r="C19" s="7">
        <v>8484337</v>
      </c>
      <c r="D19" s="7">
        <v>906107171.80967546</v>
      </c>
    </row>
    <row r="20" spans="2:6" ht="12.95" customHeight="1" x14ac:dyDescent="0.2">
      <c r="B20" s="277" t="s">
        <v>368</v>
      </c>
      <c r="C20" s="7">
        <v>6888411</v>
      </c>
      <c r="D20" s="7">
        <v>874461907.09403408</v>
      </c>
    </row>
    <row r="21" spans="2:6" ht="12.95" customHeight="1" x14ac:dyDescent="0.2">
      <c r="B21" s="277" t="s">
        <v>369</v>
      </c>
      <c r="C21" s="7">
        <v>4962050</v>
      </c>
      <c r="D21" s="7">
        <v>702917377.79547417</v>
      </c>
    </row>
    <row r="22" spans="2:6" ht="12.95" customHeight="1" x14ac:dyDescent="0.2">
      <c r="B22" s="277" t="s">
        <v>370</v>
      </c>
      <c r="C22" s="7">
        <v>7172014</v>
      </c>
      <c r="D22" s="7">
        <v>869091186.40918434</v>
      </c>
    </row>
    <row r="23" spans="2:6" ht="12.95" customHeight="1" x14ac:dyDescent="0.2">
      <c r="B23" s="277" t="s">
        <v>371</v>
      </c>
      <c r="C23" s="7">
        <v>8408102</v>
      </c>
      <c r="D23" s="7">
        <v>970243129.07293117</v>
      </c>
    </row>
    <row r="24" spans="2:6" ht="12.95" customHeight="1" x14ac:dyDescent="0.2">
      <c r="B24" s="283" t="s">
        <v>372</v>
      </c>
      <c r="C24" s="7">
        <v>8467782</v>
      </c>
      <c r="D24" s="7">
        <v>1008384041.2767934</v>
      </c>
    </row>
    <row r="25" spans="2:6" ht="12.95" customHeight="1" x14ac:dyDescent="0.2">
      <c r="B25" s="284" t="s">
        <v>373</v>
      </c>
      <c r="C25" s="7">
        <v>7963079</v>
      </c>
      <c r="D25" s="7">
        <v>949785633.81777155</v>
      </c>
    </row>
    <row r="26" spans="2:6" ht="12.95" customHeight="1" x14ac:dyDescent="0.2">
      <c r="B26" s="277" t="s">
        <v>374</v>
      </c>
      <c r="C26" s="7">
        <v>8226185</v>
      </c>
      <c r="D26" s="7">
        <v>954804795.00962234</v>
      </c>
    </row>
    <row r="27" spans="2:6" ht="12.95" customHeight="1" x14ac:dyDescent="0.2">
      <c r="B27" s="277" t="s">
        <v>375</v>
      </c>
      <c r="C27" s="7">
        <v>8261507</v>
      </c>
      <c r="D27" s="7">
        <v>964936545.75618815</v>
      </c>
    </row>
    <row r="28" spans="2:6" ht="12.95" customHeight="1" x14ac:dyDescent="0.2">
      <c r="B28" s="277" t="s">
        <v>376</v>
      </c>
      <c r="C28" s="7">
        <v>7426285</v>
      </c>
      <c r="D28" s="7">
        <v>897762300.88260663</v>
      </c>
    </row>
    <row r="29" spans="2:6" ht="12.95" customHeight="1" x14ac:dyDescent="0.2">
      <c r="B29" s="284" t="s">
        <v>377</v>
      </c>
      <c r="C29" s="39">
        <v>6971467</v>
      </c>
      <c r="D29" s="39">
        <v>928550408.25535858</v>
      </c>
    </row>
    <row r="30" spans="2:6" ht="12.95" customHeight="1" x14ac:dyDescent="0.2">
      <c r="B30" s="277" t="s">
        <v>378</v>
      </c>
      <c r="C30" s="7">
        <v>6071394</v>
      </c>
      <c r="D30" s="7">
        <v>765681119.38416612</v>
      </c>
      <c r="E30" s="87"/>
      <c r="F30" s="87"/>
    </row>
    <row r="31" spans="2:6" ht="12.95" customHeight="1" x14ac:dyDescent="0.2">
      <c r="B31" s="277" t="s">
        <v>379</v>
      </c>
      <c r="C31" s="7">
        <v>6670440</v>
      </c>
      <c r="D31" s="7">
        <v>834385068.6840533</v>
      </c>
      <c r="E31" s="87"/>
      <c r="F31" s="87"/>
    </row>
    <row r="32" spans="2:6" ht="12.95" customHeight="1" x14ac:dyDescent="0.2">
      <c r="B32" s="277" t="s">
        <v>380</v>
      </c>
      <c r="C32" s="7">
        <v>7995898</v>
      </c>
      <c r="D32" s="7">
        <v>962226839.07359469</v>
      </c>
    </row>
    <row r="33" spans="2:8" ht="12.95" customHeight="1" x14ac:dyDescent="0.2">
      <c r="B33" s="277" t="s">
        <v>381</v>
      </c>
      <c r="C33" s="7">
        <v>7454496</v>
      </c>
      <c r="D33" s="7">
        <v>901893364.1250248</v>
      </c>
    </row>
    <row r="34" spans="2:8" ht="12.95" customHeight="1" x14ac:dyDescent="0.2">
      <c r="B34" s="277" t="s">
        <v>382</v>
      </c>
      <c r="C34" s="7">
        <v>8381100</v>
      </c>
      <c r="D34" s="7">
        <v>994481616.69652927</v>
      </c>
    </row>
    <row r="35" spans="2:8" ht="12.95" customHeight="1" x14ac:dyDescent="0.2">
      <c r="B35" s="277" t="s">
        <v>383</v>
      </c>
      <c r="C35" s="7">
        <v>8413200</v>
      </c>
      <c r="D35" s="7">
        <v>994359404.60548139</v>
      </c>
    </row>
    <row r="36" spans="2:8" ht="12.95" customHeight="1" x14ac:dyDescent="0.25">
      <c r="B36" s="283" t="s">
        <v>384</v>
      </c>
      <c r="C36" s="7">
        <v>8520486</v>
      </c>
      <c r="D36" s="7">
        <v>1049685541.0445285</v>
      </c>
      <c r="F36" s="209"/>
      <c r="G36" s="209"/>
      <c r="H36" s="209"/>
    </row>
    <row r="37" spans="2:8" ht="12.95" customHeight="1" x14ac:dyDescent="0.2">
      <c r="B37" s="284" t="s">
        <v>385</v>
      </c>
      <c r="C37" s="7">
        <v>8072612</v>
      </c>
      <c r="D37" s="7">
        <v>995165859.71199143</v>
      </c>
    </row>
    <row r="38" spans="2:8" ht="12.95" customHeight="1" x14ac:dyDescent="0.2">
      <c r="B38" s="277" t="s">
        <v>386</v>
      </c>
      <c r="C38" s="7">
        <v>8215822</v>
      </c>
      <c r="D38" s="7">
        <v>982851876.83323371</v>
      </c>
    </row>
    <row r="39" spans="2:8" ht="12.95" customHeight="1" x14ac:dyDescent="0.2">
      <c r="B39" s="277" t="s">
        <v>387</v>
      </c>
      <c r="C39" s="7">
        <v>8211879</v>
      </c>
      <c r="D39" s="7">
        <v>978930383.96708465</v>
      </c>
    </row>
    <row r="40" spans="2:8" ht="12.95" customHeight="1" x14ac:dyDescent="0.2">
      <c r="B40" s="277" t="s">
        <v>388</v>
      </c>
      <c r="C40" s="7">
        <v>7650313</v>
      </c>
      <c r="D40" s="7">
        <v>933078938.74842381</v>
      </c>
    </row>
    <row r="41" spans="2:8" ht="12.95" customHeight="1" x14ac:dyDescent="0.2">
      <c r="B41" s="284" t="s">
        <v>389</v>
      </c>
      <c r="C41" s="39">
        <v>8496267</v>
      </c>
      <c r="D41" s="39">
        <v>1050412649.4127015</v>
      </c>
    </row>
    <row r="42" spans="2:8" ht="12.95" customHeight="1" x14ac:dyDescent="0.2">
      <c r="B42" s="277" t="s">
        <v>216</v>
      </c>
      <c r="C42" s="7">
        <v>7118999</v>
      </c>
      <c r="D42" s="7">
        <v>851593642.04658568</v>
      </c>
    </row>
    <row r="43" spans="2:8" ht="12.95" customHeight="1" x14ac:dyDescent="0.2">
      <c r="B43" s="277" t="s">
        <v>217</v>
      </c>
      <c r="C43" s="7">
        <v>7339517</v>
      </c>
      <c r="D43" s="7">
        <v>889638819.43061912</v>
      </c>
    </row>
    <row r="44" spans="2:8" ht="12.95" customHeight="1" x14ac:dyDescent="0.2">
      <c r="B44" s="277" t="s">
        <v>218</v>
      </c>
      <c r="C44" s="7">
        <v>8173478</v>
      </c>
      <c r="D44" s="7">
        <v>999701454.24381173</v>
      </c>
    </row>
    <row r="45" spans="2:8" ht="12.95" customHeight="1" x14ac:dyDescent="0.2">
      <c r="B45" s="277" t="s">
        <v>219</v>
      </c>
      <c r="C45" s="7">
        <v>8119987</v>
      </c>
      <c r="D45" s="7">
        <v>988898822.08507526</v>
      </c>
    </row>
    <row r="46" spans="2:8" ht="12.95" customHeight="1" x14ac:dyDescent="0.2">
      <c r="B46" s="277" t="s">
        <v>220</v>
      </c>
      <c r="C46" s="7">
        <v>8871814</v>
      </c>
      <c r="D46" s="7">
        <v>1064227738.801513</v>
      </c>
    </row>
    <row r="47" spans="2:8" ht="12.95" customHeight="1" x14ac:dyDescent="0.2">
      <c r="B47" s="277" t="s">
        <v>221</v>
      </c>
      <c r="C47" s="7">
        <v>8486384</v>
      </c>
      <c r="D47" s="7">
        <v>1046092477.1384962</v>
      </c>
    </row>
    <row r="48" spans="2:8" ht="12.95" customHeight="1" x14ac:dyDescent="0.2">
      <c r="B48" s="277" t="s">
        <v>222</v>
      </c>
      <c r="C48" s="7">
        <v>8392018</v>
      </c>
      <c r="D48" s="7">
        <v>1073305716.5040811</v>
      </c>
    </row>
    <row r="49" spans="2:7" ht="12.95" customHeight="1" x14ac:dyDescent="0.2">
      <c r="B49" s="277" t="s">
        <v>223</v>
      </c>
      <c r="C49" s="7">
        <v>8136133</v>
      </c>
      <c r="D49" s="7">
        <v>1026483423.1866746</v>
      </c>
    </row>
    <row r="50" spans="2:7" ht="12.95" customHeight="1" x14ac:dyDescent="0.2">
      <c r="B50" s="277" t="s">
        <v>224</v>
      </c>
      <c r="C50" s="7">
        <v>8107358</v>
      </c>
      <c r="D50" s="7">
        <v>1006719829.7166368</v>
      </c>
    </row>
    <row r="51" spans="2:7" ht="12.95" customHeight="1" x14ac:dyDescent="0.2">
      <c r="B51" s="277" t="s">
        <v>225</v>
      </c>
      <c r="C51" s="7">
        <v>8594404</v>
      </c>
      <c r="D51" s="7">
        <v>1025891823.3459419</v>
      </c>
    </row>
    <row r="52" spans="2:7" ht="12.95" customHeight="1" x14ac:dyDescent="0.2">
      <c r="B52" s="284" t="s">
        <v>226</v>
      </c>
      <c r="C52" s="39">
        <v>7806304</v>
      </c>
      <c r="D52" s="39">
        <v>948865744.90676212</v>
      </c>
      <c r="E52" s="38"/>
      <c r="F52" s="38"/>
      <c r="G52" s="38"/>
    </row>
    <row r="53" spans="2:7" s="186" customFormat="1" ht="12.95" customHeight="1" x14ac:dyDescent="0.2">
      <c r="B53" s="284" t="s">
        <v>227</v>
      </c>
      <c r="C53" s="39">
        <v>7575347</v>
      </c>
      <c r="D53" s="39">
        <v>936450773.64125025</v>
      </c>
      <c r="E53" s="39"/>
      <c r="F53" s="142"/>
      <c r="G53" s="142"/>
    </row>
    <row r="54" spans="2:7" s="186" customFormat="1" ht="12.95" customHeight="1" x14ac:dyDescent="0.2">
      <c r="B54" s="284" t="s">
        <v>305</v>
      </c>
      <c r="C54" s="39">
        <v>6796523</v>
      </c>
      <c r="D54" s="39">
        <v>796158544</v>
      </c>
      <c r="E54" s="39"/>
      <c r="F54" s="142"/>
      <c r="G54" s="142"/>
    </row>
    <row r="55" spans="2:7" s="186" customFormat="1" ht="12.95" customHeight="1" x14ac:dyDescent="0.2">
      <c r="B55" s="284" t="s">
        <v>306</v>
      </c>
      <c r="C55" s="39">
        <v>6992304</v>
      </c>
      <c r="D55" s="39">
        <v>844325769</v>
      </c>
      <c r="E55" s="39"/>
      <c r="F55" s="142"/>
      <c r="G55" s="142"/>
    </row>
    <row r="56" spans="2:7" s="186" customFormat="1" ht="12.95" customHeight="1" x14ac:dyDescent="0.2">
      <c r="B56" s="284" t="s">
        <v>307</v>
      </c>
      <c r="C56" s="39">
        <v>8005317</v>
      </c>
      <c r="D56" s="39">
        <v>979922399</v>
      </c>
      <c r="E56" s="39"/>
      <c r="F56" s="142"/>
      <c r="G56" s="142"/>
    </row>
    <row r="57" spans="2:7" s="186" customFormat="1" ht="12.95" customHeight="1" x14ac:dyDescent="0.2">
      <c r="B57" s="284" t="s">
        <v>308</v>
      </c>
      <c r="C57" s="39">
        <v>7773874</v>
      </c>
      <c r="D57" s="39">
        <v>1002481225</v>
      </c>
      <c r="E57" s="39"/>
      <c r="F57" s="142"/>
      <c r="G57" s="142"/>
    </row>
    <row r="58" spans="2:7" s="186" customFormat="1" ht="12.95" customHeight="1" x14ac:dyDescent="0.2">
      <c r="B58" s="284" t="s">
        <v>309</v>
      </c>
      <c r="C58" s="39">
        <v>8230212</v>
      </c>
      <c r="D58" s="39">
        <v>1073320577</v>
      </c>
      <c r="E58" s="39"/>
      <c r="F58" s="142"/>
      <c r="G58" s="142"/>
    </row>
    <row r="59" spans="2:7" s="186" customFormat="1" ht="12.95" customHeight="1" x14ac:dyDescent="0.2">
      <c r="B59" s="284" t="s">
        <v>310</v>
      </c>
      <c r="C59" s="39">
        <v>8070933</v>
      </c>
      <c r="D59" s="39">
        <v>1075110943</v>
      </c>
      <c r="E59" s="39"/>
      <c r="F59" s="142"/>
      <c r="G59" s="142"/>
    </row>
    <row r="60" spans="2:7" s="186" customFormat="1" ht="12.95" customHeight="1" x14ac:dyDescent="0.2">
      <c r="B60" s="284" t="s">
        <v>311</v>
      </c>
      <c r="C60" s="39">
        <v>7806562</v>
      </c>
      <c r="D60" s="39">
        <v>1085126128</v>
      </c>
      <c r="E60" s="39"/>
      <c r="F60" s="142"/>
      <c r="G60" s="142"/>
    </row>
    <row r="61" spans="2:7" s="186" customFormat="1" ht="12.95" customHeight="1" x14ac:dyDescent="0.2">
      <c r="B61" s="284" t="s">
        <v>312</v>
      </c>
      <c r="C61" s="39">
        <v>7629652</v>
      </c>
      <c r="D61" s="39">
        <v>1074589939</v>
      </c>
      <c r="E61" s="39"/>
      <c r="F61" s="142"/>
      <c r="G61" s="142"/>
    </row>
    <row r="62" spans="2:7" s="186" customFormat="1" ht="12.95" customHeight="1" x14ac:dyDescent="0.2">
      <c r="B62" s="284" t="s">
        <v>313</v>
      </c>
      <c r="C62" s="39">
        <v>7887845</v>
      </c>
      <c r="D62" s="39">
        <v>1096291222</v>
      </c>
      <c r="E62" s="39"/>
      <c r="F62" s="142"/>
      <c r="G62" s="142"/>
    </row>
    <row r="63" spans="2:7" s="186" customFormat="1" ht="12.95" customHeight="1" x14ac:dyDescent="0.2">
      <c r="B63" s="284" t="s">
        <v>314</v>
      </c>
      <c r="C63" s="39">
        <v>8184642</v>
      </c>
      <c r="D63" s="39">
        <v>1123709123</v>
      </c>
      <c r="E63" s="39"/>
      <c r="F63" s="142"/>
      <c r="G63" s="142"/>
    </row>
    <row r="64" spans="2:7" s="186" customFormat="1" ht="12.95" customHeight="1" x14ac:dyDescent="0.2">
      <c r="B64" s="284" t="s">
        <v>315</v>
      </c>
      <c r="C64" s="39">
        <v>7466383</v>
      </c>
      <c r="D64" s="39">
        <v>1052290415</v>
      </c>
      <c r="E64" s="39"/>
      <c r="F64" s="142"/>
      <c r="G64" s="142"/>
    </row>
    <row r="65" spans="2:4" s="160" customFormat="1" ht="12.95" customHeight="1" x14ac:dyDescent="0.2">
      <c r="B65" s="278" t="s">
        <v>316</v>
      </c>
      <c r="C65" s="30">
        <v>8267524</v>
      </c>
      <c r="D65" s="30">
        <v>1203334511</v>
      </c>
    </row>
    <row r="66" spans="2:4" s="160" customFormat="1" ht="12.95" customHeight="1" x14ac:dyDescent="0.2">
      <c r="B66"/>
      <c r="C66" s="7"/>
      <c r="D66" s="7"/>
    </row>
    <row r="67" spans="2:4" ht="12.95" customHeight="1" x14ac:dyDescent="0.2">
      <c r="B67" s="47" t="s">
        <v>176</v>
      </c>
    </row>
    <row r="68" spans="2:4" ht="12.95" customHeight="1" x14ac:dyDescent="0.2">
      <c r="B68" s="47" t="s">
        <v>6</v>
      </c>
    </row>
    <row r="69" spans="2:4" ht="12.95" customHeight="1" x14ac:dyDescent="0.2">
      <c r="C69" s="7"/>
      <c r="D69" s="7"/>
    </row>
  </sheetData>
  <pageMargins left="0.25" right="0.25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G76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5.33203125" customWidth="1"/>
    <col min="3" max="4" width="29.1640625" customWidth="1"/>
    <col min="6" max="6" width="12.1640625" bestFit="1" customWidth="1"/>
    <col min="7" max="7" width="15.33203125" bestFit="1" customWidth="1"/>
  </cols>
  <sheetData>
    <row r="2" spans="2:4" ht="15.75" x14ac:dyDescent="0.25">
      <c r="B2" s="1" t="s">
        <v>177</v>
      </c>
    </row>
    <row r="3" spans="2:4" ht="12.95" customHeight="1" x14ac:dyDescent="0.2">
      <c r="B3" s="186" t="s">
        <v>93</v>
      </c>
    </row>
    <row r="5" spans="2:4" ht="22.5" x14ac:dyDescent="0.2">
      <c r="B5" s="9" t="s">
        <v>33</v>
      </c>
      <c r="C5" s="60" t="s">
        <v>404</v>
      </c>
      <c r="D5" s="60" t="s">
        <v>178</v>
      </c>
    </row>
    <row r="6" spans="2:4" ht="12.95" customHeight="1" x14ac:dyDescent="0.2">
      <c r="B6" s="277" t="s">
        <v>354</v>
      </c>
      <c r="C6" s="7">
        <v>350036</v>
      </c>
      <c r="D6" s="7">
        <v>94507077.709204316</v>
      </c>
    </row>
    <row r="7" spans="2:4" ht="12.95" customHeight="1" x14ac:dyDescent="0.2">
      <c r="B7" s="277" t="s">
        <v>355</v>
      </c>
      <c r="C7" s="7">
        <v>346169</v>
      </c>
      <c r="D7" s="7">
        <v>97090228.017784849</v>
      </c>
    </row>
    <row r="8" spans="2:4" ht="12.95" customHeight="1" x14ac:dyDescent="0.2">
      <c r="B8" s="277" t="s">
        <v>356</v>
      </c>
      <c r="C8" s="7">
        <v>381115</v>
      </c>
      <c r="D8" s="7">
        <v>107500535.66925475</v>
      </c>
    </row>
    <row r="9" spans="2:4" ht="12.95" customHeight="1" x14ac:dyDescent="0.2">
      <c r="B9" s="277" t="s">
        <v>357</v>
      </c>
      <c r="C9" s="7">
        <v>404177</v>
      </c>
      <c r="D9" s="7">
        <v>121913714.77868471</v>
      </c>
    </row>
    <row r="10" spans="2:4" ht="12.95" customHeight="1" x14ac:dyDescent="0.2">
      <c r="B10" s="277" t="s">
        <v>358</v>
      </c>
      <c r="C10" s="7">
        <v>417972</v>
      </c>
      <c r="D10" s="7">
        <v>128917856.26119848</v>
      </c>
    </row>
    <row r="11" spans="2:4" ht="12.95" customHeight="1" x14ac:dyDescent="0.2">
      <c r="B11" s="277" t="s">
        <v>359</v>
      </c>
      <c r="C11" s="7">
        <v>406529</v>
      </c>
      <c r="D11" s="7">
        <v>137667998.80549473</v>
      </c>
    </row>
    <row r="12" spans="2:4" ht="12.95" customHeight="1" x14ac:dyDescent="0.2">
      <c r="B12" s="277" t="s">
        <v>360</v>
      </c>
      <c r="C12" s="7">
        <v>466800</v>
      </c>
      <c r="D12" s="7">
        <v>169890554.64861634</v>
      </c>
    </row>
    <row r="13" spans="2:4" ht="12.95" customHeight="1" x14ac:dyDescent="0.2">
      <c r="B13" s="277" t="s">
        <v>361</v>
      </c>
      <c r="C13" s="7">
        <v>431641</v>
      </c>
      <c r="D13" s="7">
        <v>163927296.43639258</v>
      </c>
    </row>
    <row r="14" spans="2:4" ht="12.95" customHeight="1" x14ac:dyDescent="0.2">
      <c r="B14" s="277" t="s">
        <v>362</v>
      </c>
      <c r="C14" s="7">
        <v>458081</v>
      </c>
      <c r="D14" s="7">
        <v>160492548.01247594</v>
      </c>
    </row>
    <row r="15" spans="2:4" ht="12.95" customHeight="1" x14ac:dyDescent="0.2">
      <c r="B15" s="277" t="s">
        <v>363</v>
      </c>
      <c r="C15" s="7">
        <v>476112</v>
      </c>
      <c r="D15" s="7">
        <v>157280131.92647156</v>
      </c>
    </row>
    <row r="16" spans="2:4" ht="12.95" customHeight="1" x14ac:dyDescent="0.2">
      <c r="B16" s="283" t="s">
        <v>364</v>
      </c>
      <c r="C16" s="7">
        <v>449248</v>
      </c>
      <c r="D16" s="7">
        <v>145080816.37799454</v>
      </c>
    </row>
    <row r="17" spans="2:6" ht="12.95" customHeight="1" x14ac:dyDescent="0.2">
      <c r="B17" s="284" t="s">
        <v>365</v>
      </c>
      <c r="C17" s="39">
        <v>458837</v>
      </c>
      <c r="D17" s="39">
        <v>156319241.75459552</v>
      </c>
    </row>
    <row r="18" spans="2:6" ht="12.95" customHeight="1" x14ac:dyDescent="0.2">
      <c r="B18" s="277" t="s">
        <v>366</v>
      </c>
      <c r="C18" s="37">
        <v>452541</v>
      </c>
      <c r="D18" s="37">
        <v>142405280.50965557</v>
      </c>
    </row>
    <row r="19" spans="2:6" ht="12.95" customHeight="1" x14ac:dyDescent="0.2">
      <c r="B19" s="277" t="s">
        <v>367</v>
      </c>
      <c r="C19" s="37">
        <v>450472</v>
      </c>
      <c r="D19" s="37">
        <v>146305461.80901188</v>
      </c>
    </row>
    <row r="20" spans="2:6" ht="12.95" customHeight="1" x14ac:dyDescent="0.2">
      <c r="B20" s="277" t="s">
        <v>368</v>
      </c>
      <c r="C20" s="7">
        <v>414155</v>
      </c>
      <c r="D20" s="7">
        <v>139027534.27566525</v>
      </c>
    </row>
    <row r="21" spans="2:6" ht="12.95" customHeight="1" x14ac:dyDescent="0.2">
      <c r="B21" s="277" t="s">
        <v>369</v>
      </c>
      <c r="C21" s="7">
        <v>340174</v>
      </c>
      <c r="D21" s="7">
        <v>110263037.49419338</v>
      </c>
    </row>
    <row r="22" spans="2:6" ht="12.95" customHeight="1" x14ac:dyDescent="0.2">
      <c r="B22" s="277" t="s">
        <v>370</v>
      </c>
      <c r="C22" s="7">
        <v>415183</v>
      </c>
      <c r="D22" s="7">
        <v>142807685.9778353</v>
      </c>
    </row>
    <row r="23" spans="2:6" ht="12.95" customHeight="1" x14ac:dyDescent="0.2">
      <c r="B23" s="277" t="s">
        <v>371</v>
      </c>
      <c r="C23" s="7">
        <v>462024</v>
      </c>
      <c r="D23" s="7">
        <v>168355840.46718428</v>
      </c>
    </row>
    <row r="24" spans="2:6" ht="12.95" customHeight="1" x14ac:dyDescent="0.2">
      <c r="B24" s="277" t="s">
        <v>372</v>
      </c>
      <c r="C24" s="7">
        <v>522011</v>
      </c>
      <c r="D24" s="7">
        <v>199074660.69414029</v>
      </c>
    </row>
    <row r="25" spans="2:6" ht="12.95" customHeight="1" x14ac:dyDescent="0.2">
      <c r="B25" s="277" t="s">
        <v>373</v>
      </c>
      <c r="C25" s="7">
        <v>495052</v>
      </c>
      <c r="D25" s="7">
        <v>191530875.97053552</v>
      </c>
    </row>
    <row r="26" spans="2:6" ht="12.95" customHeight="1" x14ac:dyDescent="0.2">
      <c r="B26" s="277" t="s">
        <v>374</v>
      </c>
      <c r="C26" s="7">
        <v>533516</v>
      </c>
      <c r="D26" s="7">
        <v>192062593.93456763</v>
      </c>
    </row>
    <row r="27" spans="2:6" ht="12.95" customHeight="1" x14ac:dyDescent="0.2">
      <c r="B27" s="277" t="s">
        <v>375</v>
      </c>
      <c r="C27" s="7">
        <v>542274</v>
      </c>
      <c r="D27" s="7">
        <v>187509001.26086667</v>
      </c>
    </row>
    <row r="28" spans="2:6" ht="12.95" customHeight="1" x14ac:dyDescent="0.2">
      <c r="B28" s="277" t="s">
        <v>376</v>
      </c>
      <c r="C28" s="7">
        <v>510566</v>
      </c>
      <c r="D28" s="7">
        <v>172437836.61822283</v>
      </c>
    </row>
    <row r="29" spans="2:6" ht="12.95" customHeight="1" x14ac:dyDescent="0.2">
      <c r="B29" s="283" t="s">
        <v>377</v>
      </c>
      <c r="C29" s="39">
        <v>493238</v>
      </c>
      <c r="D29" s="39">
        <v>165510282.69958192</v>
      </c>
    </row>
    <row r="30" spans="2:6" ht="12.95" customHeight="1" x14ac:dyDescent="0.2">
      <c r="B30" s="277" t="s">
        <v>378</v>
      </c>
      <c r="C30" s="7">
        <v>458582</v>
      </c>
      <c r="D30" s="7">
        <v>145803401.55285686</v>
      </c>
      <c r="E30" s="87"/>
      <c r="F30" s="87"/>
    </row>
    <row r="31" spans="2:6" ht="12.95" customHeight="1" x14ac:dyDescent="0.2">
      <c r="B31" s="277" t="s">
        <v>379</v>
      </c>
      <c r="C31" s="7">
        <v>466921</v>
      </c>
      <c r="D31" s="7">
        <v>153279470.30327162</v>
      </c>
      <c r="E31" s="87"/>
      <c r="F31" s="87"/>
    </row>
    <row r="32" spans="2:6" ht="12.95" customHeight="1" x14ac:dyDescent="0.2">
      <c r="B32" s="277" t="s">
        <v>380</v>
      </c>
      <c r="C32" s="7">
        <v>539822</v>
      </c>
      <c r="D32" s="7">
        <v>186458690.95494059</v>
      </c>
    </row>
    <row r="33" spans="2:7" ht="12.95" customHeight="1" x14ac:dyDescent="0.2">
      <c r="B33" s="277" t="s">
        <v>381</v>
      </c>
      <c r="C33" s="7">
        <v>511750</v>
      </c>
      <c r="D33" s="7">
        <v>180751598.11533612</v>
      </c>
    </row>
    <row r="34" spans="2:7" ht="12.95" customHeight="1" x14ac:dyDescent="0.2">
      <c r="B34" s="277" t="s">
        <v>382</v>
      </c>
      <c r="C34" s="7">
        <v>528776</v>
      </c>
      <c r="D34" s="7">
        <v>196301185.48012474</v>
      </c>
    </row>
    <row r="35" spans="2:7" ht="12.95" customHeight="1" x14ac:dyDescent="0.2">
      <c r="B35" s="277" t="s">
        <v>383</v>
      </c>
      <c r="C35" s="7">
        <v>526170</v>
      </c>
      <c r="D35" s="7">
        <v>206420104.1874046</v>
      </c>
    </row>
    <row r="36" spans="2:7" ht="12.95" customHeight="1" x14ac:dyDescent="0.2">
      <c r="B36" s="283" t="s">
        <v>384</v>
      </c>
      <c r="C36" s="7">
        <v>581264</v>
      </c>
      <c r="D36" s="7">
        <v>243946052.02734089</v>
      </c>
    </row>
    <row r="37" spans="2:7" ht="12.95" customHeight="1" x14ac:dyDescent="0.2">
      <c r="B37" s="284" t="s">
        <v>385</v>
      </c>
      <c r="C37" s="7">
        <v>560871</v>
      </c>
      <c r="D37" s="7">
        <v>246561470.1705488</v>
      </c>
    </row>
    <row r="38" spans="2:7" ht="12.95" customHeight="1" x14ac:dyDescent="0.2">
      <c r="B38" s="277" t="s">
        <v>386</v>
      </c>
      <c r="C38" s="7">
        <v>583435</v>
      </c>
      <c r="D38" s="7">
        <v>240341879.62041277</v>
      </c>
    </row>
    <row r="39" spans="2:7" ht="12.95" customHeight="1" x14ac:dyDescent="0.2">
      <c r="B39" s="277" t="s">
        <v>387</v>
      </c>
      <c r="C39" s="7">
        <v>569802</v>
      </c>
      <c r="D39" s="7">
        <v>222909302.93981019</v>
      </c>
    </row>
    <row r="40" spans="2:7" ht="12.95" customHeight="1" x14ac:dyDescent="0.2">
      <c r="B40" s="277" t="s">
        <v>388</v>
      </c>
      <c r="C40" s="7">
        <v>548512</v>
      </c>
      <c r="D40" s="7">
        <v>210215768.92959055</v>
      </c>
    </row>
    <row r="41" spans="2:7" ht="12.95" customHeight="1" x14ac:dyDescent="0.2">
      <c r="B41" s="277" t="s">
        <v>389</v>
      </c>
      <c r="C41" s="7">
        <v>563970</v>
      </c>
      <c r="D41" s="7">
        <v>222911430.61915189</v>
      </c>
    </row>
    <row r="42" spans="2:7" ht="12.95" customHeight="1" x14ac:dyDescent="0.2">
      <c r="B42" s="277" t="s">
        <v>216</v>
      </c>
      <c r="C42" s="7">
        <v>527525</v>
      </c>
      <c r="D42" s="7">
        <v>194711730.83814451</v>
      </c>
    </row>
    <row r="43" spans="2:7" ht="12.95" customHeight="1" x14ac:dyDescent="0.2">
      <c r="B43" s="277" t="s">
        <v>217</v>
      </c>
      <c r="C43" s="7">
        <v>535218</v>
      </c>
      <c r="D43" s="7">
        <v>205406561.94837081</v>
      </c>
      <c r="G43" s="55"/>
    </row>
    <row r="44" spans="2:7" ht="12.95" customHeight="1" x14ac:dyDescent="0.2">
      <c r="B44" s="277" t="s">
        <v>218</v>
      </c>
      <c r="C44" s="7">
        <v>601882</v>
      </c>
      <c r="D44" s="7">
        <v>235273302.40891895</v>
      </c>
      <c r="G44" s="55"/>
    </row>
    <row r="45" spans="2:7" ht="12.95" customHeight="1" x14ac:dyDescent="0.2">
      <c r="B45" s="277" t="s">
        <v>219</v>
      </c>
      <c r="C45" s="7">
        <v>577083</v>
      </c>
      <c r="D45" s="7">
        <v>230711950.75983807</v>
      </c>
    </row>
    <row r="46" spans="2:7" ht="12.95" customHeight="1" x14ac:dyDescent="0.2">
      <c r="B46" s="277" t="s">
        <v>220</v>
      </c>
      <c r="C46" s="7">
        <v>602338</v>
      </c>
      <c r="D46" s="7">
        <v>252651420.53221846</v>
      </c>
    </row>
    <row r="47" spans="2:7" ht="12.95" customHeight="1" x14ac:dyDescent="0.2">
      <c r="B47" s="277" t="s">
        <v>221</v>
      </c>
      <c r="C47" s="7">
        <v>601727</v>
      </c>
      <c r="D47" s="7">
        <v>264921765.21335191</v>
      </c>
    </row>
    <row r="48" spans="2:7" ht="12.95" customHeight="1" x14ac:dyDescent="0.2">
      <c r="B48" s="277" t="s">
        <v>222</v>
      </c>
      <c r="C48" s="7">
        <v>639899</v>
      </c>
      <c r="D48" s="7">
        <v>296055259.27400625</v>
      </c>
    </row>
    <row r="49" spans="2:7" ht="12.95" customHeight="1" x14ac:dyDescent="0.2">
      <c r="B49" s="277" t="s">
        <v>223</v>
      </c>
      <c r="C49" s="7">
        <v>628525</v>
      </c>
      <c r="D49" s="7">
        <v>298410729.17910939</v>
      </c>
    </row>
    <row r="50" spans="2:7" ht="12.95" customHeight="1" x14ac:dyDescent="0.2">
      <c r="B50" s="277" t="s">
        <v>224</v>
      </c>
      <c r="C50" s="7">
        <v>646899</v>
      </c>
      <c r="D50" s="7">
        <v>286545035.63607407</v>
      </c>
    </row>
    <row r="51" spans="2:7" ht="12.95" customHeight="1" x14ac:dyDescent="0.2">
      <c r="B51" s="277" t="s">
        <v>225</v>
      </c>
      <c r="C51" s="7">
        <v>647744</v>
      </c>
      <c r="D51" s="7">
        <v>279488443.42690289</v>
      </c>
    </row>
    <row r="52" spans="2:7" ht="12.95" customHeight="1" x14ac:dyDescent="0.2">
      <c r="B52" s="284" t="s">
        <v>226</v>
      </c>
      <c r="C52" s="39">
        <v>615912</v>
      </c>
      <c r="D52" s="39">
        <v>262968242.08640254</v>
      </c>
    </row>
    <row r="53" spans="2:7" s="160" customFormat="1" ht="12.95" customHeight="1" x14ac:dyDescent="0.2">
      <c r="B53" s="284" t="s">
        <v>227</v>
      </c>
      <c r="C53" s="39">
        <v>723061</v>
      </c>
      <c r="D53" s="39">
        <v>360640452.85022229</v>
      </c>
    </row>
    <row r="54" spans="2:7" s="186" customFormat="1" ht="12.95" customHeight="1" x14ac:dyDescent="0.2">
      <c r="B54" s="284" t="s">
        <v>305</v>
      </c>
      <c r="C54" s="39">
        <v>417478</v>
      </c>
      <c r="D54" s="39">
        <v>184987520</v>
      </c>
      <c r="E54" s="39"/>
      <c r="F54" s="142"/>
      <c r="G54" s="142"/>
    </row>
    <row r="55" spans="2:7" s="186" customFormat="1" ht="12.95" customHeight="1" x14ac:dyDescent="0.2">
      <c r="B55" s="284" t="s">
        <v>306</v>
      </c>
      <c r="C55" s="39">
        <v>500298</v>
      </c>
      <c r="D55" s="39">
        <v>229364903</v>
      </c>
      <c r="E55" s="39"/>
      <c r="F55" s="142"/>
      <c r="G55" s="142"/>
    </row>
    <row r="56" spans="2:7" s="186" customFormat="1" ht="12.95" customHeight="1" x14ac:dyDescent="0.2">
      <c r="B56" s="284" t="s">
        <v>307</v>
      </c>
      <c r="C56" s="39">
        <v>591698</v>
      </c>
      <c r="D56" s="39">
        <v>272658600</v>
      </c>
      <c r="E56" s="39"/>
      <c r="F56" s="142"/>
      <c r="G56" s="142"/>
    </row>
    <row r="57" spans="2:7" s="186" customFormat="1" ht="12.95" customHeight="1" x14ac:dyDescent="0.2">
      <c r="B57" s="284" t="s">
        <v>308</v>
      </c>
      <c r="C57" s="39">
        <v>560545</v>
      </c>
      <c r="D57" s="39">
        <v>268923229</v>
      </c>
      <c r="E57" s="39"/>
      <c r="F57" s="142"/>
      <c r="G57" s="142"/>
    </row>
    <row r="58" spans="2:7" s="186" customFormat="1" ht="12.95" customHeight="1" x14ac:dyDescent="0.2">
      <c r="B58" s="284" t="s">
        <v>309</v>
      </c>
      <c r="C58" s="39">
        <v>602732</v>
      </c>
      <c r="D58" s="39">
        <v>304664668</v>
      </c>
      <c r="E58" s="39"/>
      <c r="F58" s="142"/>
      <c r="G58" s="142"/>
    </row>
    <row r="59" spans="2:7" s="186" customFormat="1" ht="12.95" customHeight="1" x14ac:dyDescent="0.2">
      <c r="B59" s="284" t="s">
        <v>310</v>
      </c>
      <c r="C59" s="39">
        <v>606207</v>
      </c>
      <c r="D59" s="39">
        <v>322261921</v>
      </c>
      <c r="E59" s="39"/>
      <c r="F59" s="142"/>
      <c r="G59" s="142"/>
    </row>
    <row r="60" spans="2:7" s="186" customFormat="1" ht="12.95" customHeight="1" x14ac:dyDescent="0.2">
      <c r="B60" s="284" t="s">
        <v>311</v>
      </c>
      <c r="C60" s="39">
        <v>635550</v>
      </c>
      <c r="D60" s="39">
        <v>362189497</v>
      </c>
      <c r="E60" s="39"/>
      <c r="F60" s="142"/>
      <c r="G60" s="142"/>
    </row>
    <row r="61" spans="2:7" s="186" customFormat="1" ht="12.95" customHeight="1" x14ac:dyDescent="0.2">
      <c r="B61" s="284" t="s">
        <v>312</v>
      </c>
      <c r="C61" s="39">
        <v>610983</v>
      </c>
      <c r="D61" s="39">
        <v>358056573</v>
      </c>
      <c r="E61" s="39"/>
      <c r="F61" s="142"/>
      <c r="G61" s="142"/>
    </row>
    <row r="62" spans="2:7" s="186" customFormat="1" ht="12.95" customHeight="1" x14ac:dyDescent="0.2">
      <c r="B62" s="284" t="s">
        <v>313</v>
      </c>
      <c r="C62" s="39">
        <v>634528</v>
      </c>
      <c r="D62" s="39">
        <v>344947442</v>
      </c>
      <c r="E62" s="39"/>
      <c r="F62" s="142"/>
      <c r="G62" s="142"/>
    </row>
    <row r="63" spans="2:7" s="186" customFormat="1" ht="12.95" customHeight="1" x14ac:dyDescent="0.2">
      <c r="B63" s="284" t="s">
        <v>314</v>
      </c>
      <c r="C63" s="39">
        <v>641994</v>
      </c>
      <c r="D63" s="39">
        <v>338320563</v>
      </c>
      <c r="E63" s="39"/>
      <c r="F63" s="142"/>
      <c r="G63" s="142"/>
    </row>
    <row r="64" spans="2:7" s="186" customFormat="1" ht="12.95" customHeight="1" x14ac:dyDescent="0.2">
      <c r="B64" s="284" t="s">
        <v>315</v>
      </c>
      <c r="C64" s="39">
        <v>598906</v>
      </c>
      <c r="D64" s="39">
        <v>305589309</v>
      </c>
      <c r="E64" s="39"/>
      <c r="F64" s="142"/>
      <c r="G64" s="142"/>
    </row>
    <row r="65" spans="2:4" s="186" customFormat="1" ht="12.95" customHeight="1" x14ac:dyDescent="0.2">
      <c r="B65" s="278" t="s">
        <v>316</v>
      </c>
      <c r="C65" s="30">
        <v>600382</v>
      </c>
      <c r="D65" s="30">
        <v>317461205</v>
      </c>
    </row>
    <row r="66" spans="2:4" s="160" customFormat="1" ht="12.95" customHeight="1" x14ac:dyDescent="0.2">
      <c r="B66" s="147"/>
      <c r="C66" s="7"/>
      <c r="D66" s="7"/>
    </row>
    <row r="67" spans="2:4" s="160" customFormat="1" ht="12.95" customHeight="1" x14ac:dyDescent="0.2">
      <c r="B67" s="147" t="s">
        <v>176</v>
      </c>
      <c r="C67" s="147"/>
      <c r="D67" s="147"/>
    </row>
    <row r="68" spans="2:4" s="160" customFormat="1" ht="12.95" customHeight="1" x14ac:dyDescent="0.2">
      <c r="B68" s="147" t="s">
        <v>6</v>
      </c>
      <c r="C68" s="147"/>
      <c r="D68" s="173"/>
    </row>
    <row r="69" spans="2:4" s="160" customFormat="1" ht="12.95" customHeight="1" x14ac:dyDescent="0.2">
      <c r="B69"/>
      <c r="C69"/>
      <c r="D69"/>
    </row>
    <row r="70" spans="2:4" s="160" customFormat="1" ht="12.95" customHeight="1" x14ac:dyDescent="0.2">
      <c r="B70"/>
      <c r="C70" s="33"/>
      <c r="D70" s="33"/>
    </row>
    <row r="71" spans="2:4" s="160" customFormat="1" ht="12.95" customHeight="1" x14ac:dyDescent="0.2">
      <c r="B71"/>
      <c r="C71"/>
      <c r="D71"/>
    </row>
    <row r="72" spans="2:4" s="160" customFormat="1" ht="12.95" customHeight="1" x14ac:dyDescent="0.2">
      <c r="B72"/>
      <c r="C72"/>
      <c r="D72"/>
    </row>
    <row r="73" spans="2:4" s="160" customFormat="1" ht="12.95" customHeight="1" x14ac:dyDescent="0.2">
      <c r="B73"/>
      <c r="C73"/>
      <c r="D73"/>
    </row>
    <row r="74" spans="2:4" s="160" customFormat="1" ht="12.95" customHeight="1" x14ac:dyDescent="0.2">
      <c r="B74"/>
      <c r="C74"/>
      <c r="D74"/>
    </row>
    <row r="75" spans="2:4" s="160" customFormat="1" ht="12.95" customHeight="1" x14ac:dyDescent="0.2">
      <c r="B75"/>
      <c r="C75"/>
      <c r="D75"/>
    </row>
    <row r="76" spans="2:4" s="160" customFormat="1" ht="12.95" customHeight="1" x14ac:dyDescent="0.2">
      <c r="B76"/>
      <c r="C76"/>
      <c r="D76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78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4" ht="15.75" x14ac:dyDescent="0.25">
      <c r="B2" s="1" t="s">
        <v>179</v>
      </c>
    </row>
    <row r="3" spans="2:4" ht="12.95" customHeight="1" x14ac:dyDescent="0.2">
      <c r="B3" s="112" t="s">
        <v>93</v>
      </c>
    </row>
    <row r="5" spans="2:4" ht="12.95" customHeight="1" x14ac:dyDescent="0.2">
      <c r="B5" s="294" t="s">
        <v>33</v>
      </c>
      <c r="C5" s="290" t="s">
        <v>31</v>
      </c>
      <c r="D5" s="290"/>
    </row>
    <row r="6" spans="2:4" ht="22.5" x14ac:dyDescent="0.2">
      <c r="B6" s="295"/>
      <c r="C6" s="60" t="s">
        <v>180</v>
      </c>
      <c r="D6" s="60" t="s">
        <v>181</v>
      </c>
    </row>
    <row r="7" spans="2:4" ht="12.95" customHeight="1" x14ac:dyDescent="0.2">
      <c r="B7" s="277" t="s">
        <v>354</v>
      </c>
      <c r="C7" s="37">
        <v>2913979</v>
      </c>
      <c r="D7" s="37">
        <v>128058859.66438718</v>
      </c>
    </row>
    <row r="8" spans="2:4" ht="12.95" customHeight="1" x14ac:dyDescent="0.2">
      <c r="B8" s="277" t="s">
        <v>355</v>
      </c>
      <c r="C8" s="7">
        <v>2560577</v>
      </c>
      <c r="D8" s="7">
        <v>106341550.12162326</v>
      </c>
    </row>
    <row r="9" spans="2:4" ht="12.95" customHeight="1" x14ac:dyDescent="0.2">
      <c r="B9" s="277" t="s">
        <v>356</v>
      </c>
      <c r="C9" s="7">
        <v>2810234</v>
      </c>
      <c r="D9" s="7">
        <v>118603747.98401017</v>
      </c>
    </row>
    <row r="10" spans="2:4" ht="12.95" customHeight="1" x14ac:dyDescent="0.2">
      <c r="B10" s="277" t="s">
        <v>357</v>
      </c>
      <c r="C10" s="7">
        <v>2888192</v>
      </c>
      <c r="D10" s="7">
        <v>123997640.33040847</v>
      </c>
    </row>
    <row r="11" spans="2:4" ht="12.95" customHeight="1" x14ac:dyDescent="0.2">
      <c r="B11" s="277" t="s">
        <v>358</v>
      </c>
      <c r="C11" s="7">
        <v>2939289</v>
      </c>
      <c r="D11" s="7">
        <v>123168529.44847549</v>
      </c>
    </row>
    <row r="12" spans="2:4" ht="12.95" customHeight="1" x14ac:dyDescent="0.2">
      <c r="B12" s="277" t="s">
        <v>359</v>
      </c>
      <c r="C12" s="7">
        <v>2863556</v>
      </c>
      <c r="D12" s="7">
        <v>123643775.58179022</v>
      </c>
    </row>
    <row r="13" spans="2:4" ht="12.95" customHeight="1" x14ac:dyDescent="0.2">
      <c r="B13" s="277" t="s">
        <v>360</v>
      </c>
      <c r="C13" s="7">
        <v>2885572</v>
      </c>
      <c r="D13" s="7">
        <v>127523385.46919854</v>
      </c>
    </row>
    <row r="14" spans="2:4" ht="12.95" customHeight="1" x14ac:dyDescent="0.2">
      <c r="B14" s="277" t="s">
        <v>361</v>
      </c>
      <c r="C14" s="7">
        <v>2940650</v>
      </c>
      <c r="D14" s="7">
        <v>128790585.24172997</v>
      </c>
    </row>
    <row r="15" spans="2:4" ht="12.95" customHeight="1" x14ac:dyDescent="0.2">
      <c r="B15" s="277" t="s">
        <v>362</v>
      </c>
      <c r="C15" s="7">
        <v>3131352</v>
      </c>
      <c r="D15" s="7">
        <v>138883025.17518878</v>
      </c>
    </row>
    <row r="16" spans="2:4" ht="12.95" customHeight="1" x14ac:dyDescent="0.2">
      <c r="B16" s="277" t="s">
        <v>363</v>
      </c>
      <c r="C16" s="7">
        <v>3533789</v>
      </c>
      <c r="D16" s="7">
        <v>154991650.59430251</v>
      </c>
    </row>
    <row r="17" spans="2:6" ht="12.95" customHeight="1" x14ac:dyDescent="0.2">
      <c r="B17" s="277" t="s">
        <v>364</v>
      </c>
      <c r="C17" s="7">
        <v>3425425</v>
      </c>
      <c r="D17" s="7">
        <v>149496313.67616785</v>
      </c>
    </row>
    <row r="18" spans="2:6" ht="12.95" customHeight="1" x14ac:dyDescent="0.2">
      <c r="B18" s="283" t="s">
        <v>365</v>
      </c>
      <c r="C18" s="39">
        <v>3519880</v>
      </c>
      <c r="D18" s="39">
        <v>157702528.76618394</v>
      </c>
    </row>
    <row r="19" spans="2:6" ht="12.95" customHeight="1" x14ac:dyDescent="0.2">
      <c r="B19" s="277" t="s">
        <v>366</v>
      </c>
      <c r="C19" s="7">
        <v>3567127</v>
      </c>
      <c r="D19" s="7">
        <v>160255126.59603599</v>
      </c>
    </row>
    <row r="20" spans="2:6" ht="12.95" customHeight="1" x14ac:dyDescent="0.2">
      <c r="B20" s="277" t="s">
        <v>367</v>
      </c>
      <c r="C20" s="7">
        <v>2979937</v>
      </c>
      <c r="D20" s="7">
        <v>135505587.92365989</v>
      </c>
    </row>
    <row r="21" spans="2:6" ht="12.95" customHeight="1" x14ac:dyDescent="0.2">
      <c r="B21" s="277" t="s">
        <v>368</v>
      </c>
      <c r="C21" s="7">
        <v>2409054</v>
      </c>
      <c r="D21" s="7">
        <v>103777217.52411492</v>
      </c>
    </row>
    <row r="22" spans="2:6" ht="12.95" customHeight="1" x14ac:dyDescent="0.2">
      <c r="B22" s="277" t="s">
        <v>369</v>
      </c>
      <c r="C22" s="7">
        <v>2042797</v>
      </c>
      <c r="D22" s="7">
        <v>85562786.069828138</v>
      </c>
    </row>
    <row r="23" spans="2:6" ht="12.95" customHeight="1" x14ac:dyDescent="0.2">
      <c r="B23" s="277" t="s">
        <v>370</v>
      </c>
      <c r="C23" s="7">
        <v>2283637</v>
      </c>
      <c r="D23" s="7">
        <v>95317580.862225771</v>
      </c>
    </row>
    <row r="24" spans="2:6" ht="12.95" customHeight="1" x14ac:dyDescent="0.2">
      <c r="B24" s="277" t="s">
        <v>371</v>
      </c>
      <c r="C24" s="7">
        <v>2743433</v>
      </c>
      <c r="D24" s="7">
        <v>112716475.49550016</v>
      </c>
    </row>
    <row r="25" spans="2:6" ht="12.95" customHeight="1" x14ac:dyDescent="0.2">
      <c r="B25" s="283" t="s">
        <v>372</v>
      </c>
      <c r="C25" s="7">
        <v>2660080</v>
      </c>
      <c r="D25" s="7">
        <v>111917287.22215059</v>
      </c>
    </row>
    <row r="26" spans="2:6" ht="12.95" customHeight="1" x14ac:dyDescent="0.2">
      <c r="B26" s="284" t="s">
        <v>373</v>
      </c>
      <c r="C26" s="7">
        <v>2742016</v>
      </c>
      <c r="D26" s="7">
        <v>112779243.84229432</v>
      </c>
    </row>
    <row r="27" spans="2:6" ht="12.95" customHeight="1" x14ac:dyDescent="0.2">
      <c r="B27" s="277" t="s">
        <v>374</v>
      </c>
      <c r="C27" s="7">
        <v>2859539</v>
      </c>
      <c r="D27" s="7">
        <v>116974870.99400459</v>
      </c>
    </row>
    <row r="28" spans="2:6" ht="12.95" customHeight="1" x14ac:dyDescent="0.2">
      <c r="B28" s="277" t="s">
        <v>375</v>
      </c>
      <c r="C28" s="7">
        <v>3165606</v>
      </c>
      <c r="D28" s="7">
        <v>127242756.99881274</v>
      </c>
    </row>
    <row r="29" spans="2:6" ht="12.95" customHeight="1" x14ac:dyDescent="0.2">
      <c r="B29" s="277" t="s">
        <v>376</v>
      </c>
      <c r="C29" s="7">
        <v>3107970</v>
      </c>
      <c r="D29" s="7">
        <v>127100959.26762758</v>
      </c>
    </row>
    <row r="30" spans="2:6" ht="12.95" customHeight="1" x14ac:dyDescent="0.2">
      <c r="B30" s="277" t="s">
        <v>377</v>
      </c>
      <c r="C30" s="7">
        <v>3062276</v>
      </c>
      <c r="D30" s="7">
        <v>128659239.33281571</v>
      </c>
      <c r="E30" s="87"/>
      <c r="F30" s="87"/>
    </row>
    <row r="31" spans="2:6" ht="12.95" customHeight="1" x14ac:dyDescent="0.2">
      <c r="B31" s="277" t="s">
        <v>378</v>
      </c>
      <c r="C31" s="7">
        <v>2885972</v>
      </c>
      <c r="D31" s="7">
        <v>121506232.26491472</v>
      </c>
      <c r="E31" s="87"/>
      <c r="F31" s="87"/>
    </row>
    <row r="32" spans="2:6" ht="12.95" customHeight="1" x14ac:dyDescent="0.2">
      <c r="B32" s="277" t="s">
        <v>379</v>
      </c>
      <c r="C32" s="7">
        <v>2990430</v>
      </c>
      <c r="D32" s="7">
        <v>126852928.79421328</v>
      </c>
    </row>
    <row r="33" spans="2:4" ht="12.95" customHeight="1" x14ac:dyDescent="0.2">
      <c r="B33" s="277" t="s">
        <v>380</v>
      </c>
      <c r="C33" s="7">
        <v>3204094</v>
      </c>
      <c r="D33" s="7">
        <v>143391771.58404672</v>
      </c>
    </row>
    <row r="34" spans="2:4" ht="12.95" customHeight="1" x14ac:dyDescent="0.2">
      <c r="B34" s="277" t="s">
        <v>381</v>
      </c>
      <c r="C34" s="7">
        <v>2913102</v>
      </c>
      <c r="D34" s="7">
        <v>144509374.47740394</v>
      </c>
    </row>
    <row r="35" spans="2:4" ht="12.95" customHeight="1" x14ac:dyDescent="0.2">
      <c r="B35" s="277" t="s">
        <v>382</v>
      </c>
      <c r="C35" s="7">
        <v>3318529</v>
      </c>
      <c r="D35" s="7">
        <v>163884142.27885062</v>
      </c>
    </row>
    <row r="36" spans="2:4" ht="12.95" customHeight="1" x14ac:dyDescent="0.2">
      <c r="B36" s="277" t="s">
        <v>383</v>
      </c>
      <c r="C36" s="7">
        <v>3312698</v>
      </c>
      <c r="D36" s="7">
        <v>147452483.37646824</v>
      </c>
    </row>
    <row r="37" spans="2:4" ht="12.95" customHeight="1" x14ac:dyDescent="0.2">
      <c r="B37" s="283" t="s">
        <v>384</v>
      </c>
      <c r="C37" s="7">
        <v>3449066</v>
      </c>
      <c r="D37" s="7">
        <v>158226435.59625721</v>
      </c>
    </row>
    <row r="38" spans="2:4" ht="12.95" customHeight="1" x14ac:dyDescent="0.2">
      <c r="B38" s="284" t="s">
        <v>385</v>
      </c>
      <c r="C38" s="7">
        <v>3558754</v>
      </c>
      <c r="D38" s="7">
        <v>163523998.80549473</v>
      </c>
    </row>
    <row r="39" spans="2:4" ht="12.95" customHeight="1" x14ac:dyDescent="0.2">
      <c r="B39" s="277" t="s">
        <v>386</v>
      </c>
      <c r="C39" s="7">
        <v>3677053</v>
      </c>
      <c r="D39" s="7">
        <v>172556754.52916583</v>
      </c>
    </row>
    <row r="40" spans="2:4" ht="12.95" customHeight="1" x14ac:dyDescent="0.2">
      <c r="B40" s="277" t="s">
        <v>387</v>
      </c>
      <c r="C40" s="7">
        <v>4082689</v>
      </c>
      <c r="D40" s="7">
        <v>191840299.02448735</v>
      </c>
    </row>
    <row r="41" spans="2:4" ht="12.95" customHeight="1" x14ac:dyDescent="0.2">
      <c r="B41" s="277" t="s">
        <v>388</v>
      </c>
      <c r="C41" s="7">
        <v>4236885</v>
      </c>
      <c r="D41" s="7">
        <v>202764626.1862101</v>
      </c>
    </row>
    <row r="42" spans="2:4" ht="12.95" customHeight="1" x14ac:dyDescent="0.2">
      <c r="B42" s="284" t="s">
        <v>389</v>
      </c>
      <c r="C42" s="39">
        <v>4216553</v>
      </c>
      <c r="D42" s="39">
        <v>196375949.5653328</v>
      </c>
    </row>
    <row r="43" spans="2:4" ht="12.95" customHeight="1" x14ac:dyDescent="0.2">
      <c r="B43" s="277" t="s">
        <v>216</v>
      </c>
      <c r="C43" s="7">
        <v>4202900</v>
      </c>
      <c r="D43" s="7">
        <v>192208378.58886632</v>
      </c>
    </row>
    <row r="44" spans="2:4" ht="12.95" customHeight="1" x14ac:dyDescent="0.2">
      <c r="B44" s="277" t="s">
        <v>217</v>
      </c>
      <c r="C44" s="7">
        <v>4030631</v>
      </c>
      <c r="D44" s="7">
        <v>178346411.06074211</v>
      </c>
    </row>
    <row r="45" spans="2:4" ht="12.95" customHeight="1" x14ac:dyDescent="0.2">
      <c r="B45" s="277" t="s">
        <v>218</v>
      </c>
      <c r="C45" s="7">
        <v>4416299</v>
      </c>
      <c r="D45" s="7">
        <v>196359716.45549184</v>
      </c>
    </row>
    <row r="46" spans="2:4" ht="12.95" customHeight="1" x14ac:dyDescent="0.2">
      <c r="B46" s="277" t="s">
        <v>219</v>
      </c>
      <c r="C46" s="7">
        <v>4431117</v>
      </c>
      <c r="D46" s="7">
        <v>209004928.52416515</v>
      </c>
    </row>
    <row r="47" spans="2:4" ht="12.95" customHeight="1" x14ac:dyDescent="0.2">
      <c r="B47" s="277" t="s">
        <v>220</v>
      </c>
      <c r="C47" s="7">
        <v>4892313</v>
      </c>
      <c r="D47" s="7">
        <v>229549623.88328516</v>
      </c>
    </row>
    <row r="48" spans="2:4" ht="12.95" customHeight="1" x14ac:dyDescent="0.2">
      <c r="B48" s="277" t="s">
        <v>221</v>
      </c>
      <c r="C48" s="7">
        <v>4796873</v>
      </c>
      <c r="D48" s="7">
        <v>227361930.45221707</v>
      </c>
    </row>
    <row r="49" spans="2:7" ht="12.95" customHeight="1" x14ac:dyDescent="0.2">
      <c r="B49" s="277" t="s">
        <v>222</v>
      </c>
      <c r="C49" s="7">
        <v>4680273</v>
      </c>
      <c r="D49" s="7">
        <v>225538803.91029349</v>
      </c>
    </row>
    <row r="50" spans="2:7" ht="12.95" customHeight="1" x14ac:dyDescent="0.2">
      <c r="B50" s="277" t="s">
        <v>223</v>
      </c>
      <c r="C50" s="7">
        <v>4811397</v>
      </c>
      <c r="D50" s="7">
        <v>231562884.48068276</v>
      </c>
    </row>
    <row r="51" spans="2:7" ht="12.95" customHeight="1" x14ac:dyDescent="0.2">
      <c r="B51" s="277" t="s">
        <v>224</v>
      </c>
      <c r="C51" s="7">
        <v>4942286</v>
      </c>
      <c r="D51" s="7">
        <v>242369775.10040128</v>
      </c>
    </row>
    <row r="52" spans="2:7" ht="12.95" customHeight="1" x14ac:dyDescent="0.2">
      <c r="B52" s="277" t="s">
        <v>225</v>
      </c>
      <c r="C52" s="7">
        <v>5261329</v>
      </c>
      <c r="D52" s="7">
        <v>255271142.44048616</v>
      </c>
    </row>
    <row r="53" spans="2:7" ht="12.95" customHeight="1" x14ac:dyDescent="0.2">
      <c r="B53" s="277" t="s">
        <v>226</v>
      </c>
      <c r="C53" s="7">
        <v>5387697</v>
      </c>
      <c r="D53" s="7">
        <v>274735391.09094405</v>
      </c>
    </row>
    <row r="54" spans="2:7" s="160" customFormat="1" ht="12.95" customHeight="1" x14ac:dyDescent="0.2">
      <c r="B54" s="284" t="s">
        <v>227</v>
      </c>
      <c r="C54" s="39">
        <v>5045587</v>
      </c>
      <c r="D54" s="39">
        <v>248370970.82198983</v>
      </c>
    </row>
    <row r="55" spans="2:7" s="186" customFormat="1" ht="12.95" customHeight="1" x14ac:dyDescent="0.2">
      <c r="B55" s="284" t="s">
        <v>305</v>
      </c>
      <c r="C55" s="39">
        <v>5412035</v>
      </c>
      <c r="D55" s="39">
        <v>261438209.48000017</v>
      </c>
      <c r="E55" s="39"/>
      <c r="F55" s="142"/>
      <c r="G55" s="142"/>
    </row>
    <row r="56" spans="2:7" s="186" customFormat="1" ht="12.95" customHeight="1" x14ac:dyDescent="0.2">
      <c r="B56" s="284" t="s">
        <v>306</v>
      </c>
      <c r="C56" s="39">
        <v>5023669</v>
      </c>
      <c r="D56" s="39">
        <v>241410068.18999979</v>
      </c>
      <c r="E56" s="39"/>
      <c r="F56" s="142"/>
      <c r="G56" s="142"/>
    </row>
    <row r="57" spans="2:7" s="186" customFormat="1" ht="12.95" customHeight="1" x14ac:dyDescent="0.2">
      <c r="B57" s="284" t="s">
        <v>307</v>
      </c>
      <c r="C57" s="39">
        <v>5591863</v>
      </c>
      <c r="D57" s="39">
        <v>266367791.14999995</v>
      </c>
      <c r="E57" s="39"/>
      <c r="F57" s="142"/>
      <c r="G57" s="142"/>
    </row>
    <row r="58" spans="2:7" s="186" customFormat="1" ht="12.95" customHeight="1" x14ac:dyDescent="0.2">
      <c r="B58" s="284" t="s">
        <v>308</v>
      </c>
      <c r="C58" s="39">
        <v>5563599</v>
      </c>
      <c r="D58" s="39">
        <v>271367369.80000007</v>
      </c>
      <c r="E58" s="39"/>
      <c r="F58" s="142"/>
      <c r="G58" s="142"/>
    </row>
    <row r="59" spans="2:7" s="186" customFormat="1" ht="12.95" customHeight="1" x14ac:dyDescent="0.2">
      <c r="B59" s="284" t="s">
        <v>309</v>
      </c>
      <c r="C59" s="39">
        <v>5912108</v>
      </c>
      <c r="D59" s="39">
        <v>285456967.73999995</v>
      </c>
      <c r="E59" s="39"/>
      <c r="F59" s="142"/>
      <c r="G59" s="142"/>
    </row>
    <row r="60" spans="2:7" s="186" customFormat="1" ht="12.95" customHeight="1" x14ac:dyDescent="0.2">
      <c r="B60" s="284" t="s">
        <v>310</v>
      </c>
      <c r="C60" s="39">
        <v>5904950</v>
      </c>
      <c r="D60" s="39">
        <v>289559881.25999987</v>
      </c>
      <c r="E60" s="39"/>
      <c r="F60" s="142"/>
      <c r="G60" s="142"/>
    </row>
    <row r="61" spans="2:7" s="186" customFormat="1" ht="12.95" customHeight="1" x14ac:dyDescent="0.2">
      <c r="B61" s="284" t="s">
        <v>311</v>
      </c>
      <c r="C61" s="39">
        <v>5776084</v>
      </c>
      <c r="D61" s="39">
        <v>287728781.15999997</v>
      </c>
      <c r="E61" s="39"/>
      <c r="F61" s="142"/>
      <c r="G61" s="142"/>
    </row>
    <row r="62" spans="2:7" s="186" customFormat="1" ht="12.95" customHeight="1" x14ac:dyDescent="0.2">
      <c r="B62" s="284" t="s">
        <v>312</v>
      </c>
      <c r="C62" s="39">
        <v>5983528</v>
      </c>
      <c r="D62" s="39">
        <v>299524461.73000002</v>
      </c>
      <c r="E62" s="39"/>
      <c r="F62" s="142"/>
      <c r="G62" s="142"/>
    </row>
    <row r="63" spans="2:7" s="186" customFormat="1" ht="12.95" customHeight="1" x14ac:dyDescent="0.2">
      <c r="B63" s="284" t="s">
        <v>313</v>
      </c>
      <c r="C63" s="39">
        <v>6094661</v>
      </c>
      <c r="D63" s="39">
        <v>303747498.6699999</v>
      </c>
      <c r="E63" s="39"/>
      <c r="F63" s="142"/>
      <c r="G63" s="142"/>
    </row>
    <row r="64" spans="2:7" s="186" customFormat="1" ht="12.95" customHeight="1" x14ac:dyDescent="0.2">
      <c r="B64" s="284" t="s">
        <v>314</v>
      </c>
      <c r="C64" s="39">
        <v>6766350</v>
      </c>
      <c r="D64" s="39">
        <v>336950808.5399999</v>
      </c>
      <c r="E64" s="39"/>
      <c r="F64" s="142"/>
      <c r="G64" s="142"/>
    </row>
    <row r="65" spans="2:9" s="186" customFormat="1" ht="12.95" customHeight="1" x14ac:dyDescent="0.2">
      <c r="B65" s="284" t="s">
        <v>315</v>
      </c>
      <c r="C65" s="39">
        <v>6828443</v>
      </c>
      <c r="D65" s="39">
        <v>352682819.36000007</v>
      </c>
      <c r="E65" s="39"/>
      <c r="F65" s="142"/>
      <c r="G65" s="142"/>
    </row>
    <row r="66" spans="2:9" s="186" customFormat="1" ht="12.95" customHeight="1" x14ac:dyDescent="0.2">
      <c r="B66" s="278" t="s">
        <v>316</v>
      </c>
      <c r="C66" s="30">
        <v>6832748</v>
      </c>
      <c r="D66" s="30">
        <v>340783576.20000005</v>
      </c>
    </row>
    <row r="67" spans="2:9" s="160" customFormat="1" ht="12.95" customHeight="1" x14ac:dyDescent="0.2">
      <c r="B67"/>
      <c r="C67" s="7"/>
      <c r="D67" s="7"/>
    </row>
    <row r="68" spans="2:9" s="160" customFormat="1" ht="12.95" customHeight="1" x14ac:dyDescent="0.2">
      <c r="B68" s="147" t="s">
        <v>182</v>
      </c>
      <c r="C68"/>
      <c r="D68"/>
    </row>
    <row r="69" spans="2:9" s="160" customFormat="1" ht="12.95" customHeight="1" x14ac:dyDescent="0.2">
      <c r="B69" s="147" t="s">
        <v>6</v>
      </c>
      <c r="C69"/>
      <c r="D69"/>
    </row>
    <row r="70" spans="2:9" s="160" customFormat="1" ht="12.95" customHeight="1" x14ac:dyDescent="0.2">
      <c r="B70"/>
      <c r="C70"/>
      <c r="D70"/>
    </row>
    <row r="71" spans="2:9" s="160" customFormat="1" ht="12.95" customHeight="1" x14ac:dyDescent="0.2">
      <c r="B71"/>
      <c r="C71"/>
      <c r="D71"/>
    </row>
    <row r="72" spans="2:9" s="160" customFormat="1" ht="12.95" customHeight="1" x14ac:dyDescent="0.2">
      <c r="B72" s="7"/>
      <c r="C72" s="7"/>
      <c r="D72"/>
    </row>
    <row r="73" spans="2:9" s="160" customFormat="1" ht="12.95" customHeight="1" x14ac:dyDescent="0.2">
      <c r="B73" s="7"/>
      <c r="C73" s="7"/>
      <c r="D73"/>
    </row>
    <row r="74" spans="2:9" s="160" customFormat="1" ht="12.95" customHeight="1" x14ac:dyDescent="0.2">
      <c r="B74" s="33"/>
      <c r="C74" s="33"/>
      <c r="D74"/>
    </row>
    <row r="75" spans="2:9" s="160" customFormat="1" ht="12.95" customHeight="1" x14ac:dyDescent="0.2">
      <c r="B75"/>
      <c r="C75"/>
      <c r="D75"/>
    </row>
    <row r="76" spans="2:9" s="160" customFormat="1" ht="12.95" customHeight="1" x14ac:dyDescent="0.2">
      <c r="B76"/>
      <c r="C76"/>
      <c r="D76"/>
    </row>
    <row r="77" spans="2:9" s="160" customFormat="1" ht="12.95" customHeight="1" x14ac:dyDescent="0.2">
      <c r="B77"/>
      <c r="C77"/>
      <c r="D77"/>
    </row>
    <row r="78" spans="2:9" s="160" customFormat="1" ht="12.95" customHeight="1" x14ac:dyDescent="0.2">
      <c r="B78"/>
      <c r="C78"/>
      <c r="D78"/>
      <c r="I78" s="7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F46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24.5" customWidth="1"/>
    <col min="3" max="3" width="23.6640625" customWidth="1"/>
    <col min="4" max="4" width="28.6640625" customWidth="1"/>
    <col min="5" max="5" width="15.33203125" customWidth="1"/>
    <col min="6" max="6" width="28.33203125" customWidth="1"/>
    <col min="7" max="9" width="9.33203125" customWidth="1"/>
  </cols>
  <sheetData>
    <row r="2" spans="2:5" ht="15.75" x14ac:dyDescent="0.25">
      <c r="B2" s="48" t="s">
        <v>407</v>
      </c>
    </row>
    <row r="5" spans="2:5" ht="21" customHeight="1" x14ac:dyDescent="0.2">
      <c r="B5" s="3"/>
      <c r="C5" s="60" t="s">
        <v>183</v>
      </c>
      <c r="D5" s="60" t="s">
        <v>184</v>
      </c>
    </row>
    <row r="6" spans="2:5" ht="12.95" customHeight="1" x14ac:dyDescent="0.2">
      <c r="B6" s="173" t="s">
        <v>185</v>
      </c>
      <c r="C6" s="177">
        <v>11121772</v>
      </c>
      <c r="D6" s="177">
        <v>617594435.70999992</v>
      </c>
    </row>
    <row r="7" spans="2:5" ht="12.95" customHeight="1" x14ac:dyDescent="0.2">
      <c r="B7" s="173" t="s">
        <v>186</v>
      </c>
      <c r="C7" s="177">
        <v>7638600</v>
      </c>
      <c r="D7" s="177">
        <v>437663716.02000016</v>
      </c>
    </row>
    <row r="8" spans="2:5" ht="12.95" customHeight="1" x14ac:dyDescent="0.2">
      <c r="B8" s="173" t="s">
        <v>406</v>
      </c>
      <c r="C8" s="177">
        <v>5959610</v>
      </c>
      <c r="D8" s="177">
        <v>270550522.14999998</v>
      </c>
    </row>
    <row r="9" spans="2:5" ht="12.95" customHeight="1" x14ac:dyDescent="0.2">
      <c r="B9" s="178" t="s">
        <v>187</v>
      </c>
      <c r="C9" s="37">
        <v>7152296</v>
      </c>
      <c r="D9" s="37">
        <v>250678805.73000005</v>
      </c>
    </row>
    <row r="10" spans="2:5" ht="12.95" customHeight="1" x14ac:dyDescent="0.2">
      <c r="B10" s="178" t="s">
        <v>188</v>
      </c>
      <c r="C10" s="37">
        <v>3125775</v>
      </c>
      <c r="D10" s="37">
        <v>212505808.09</v>
      </c>
    </row>
    <row r="11" spans="2:5" ht="12.95" customHeight="1" x14ac:dyDescent="0.2">
      <c r="B11" s="178" t="s">
        <v>189</v>
      </c>
      <c r="C11" s="37">
        <v>3465114</v>
      </c>
      <c r="D11" s="37">
        <v>164534718.68999997</v>
      </c>
    </row>
    <row r="12" spans="2:5" s="50" customFormat="1" ht="12.95" customHeight="1" x14ac:dyDescent="0.2">
      <c r="B12" s="178" t="s">
        <v>190</v>
      </c>
      <c r="C12" s="37">
        <v>4332870</v>
      </c>
      <c r="D12" s="37">
        <v>153631386.64000005</v>
      </c>
      <c r="E12" s="45"/>
    </row>
    <row r="13" spans="2:5" ht="12.95" customHeight="1" x14ac:dyDescent="0.2">
      <c r="B13" s="178" t="s">
        <v>191</v>
      </c>
      <c r="C13" s="37">
        <v>1368679</v>
      </c>
      <c r="D13" s="37">
        <v>135012191.78999996</v>
      </c>
    </row>
    <row r="14" spans="2:5" s="143" customFormat="1" ht="12.95" customHeight="1" x14ac:dyDescent="0.2">
      <c r="B14" s="178" t="s">
        <v>192</v>
      </c>
      <c r="C14" s="37">
        <v>2225755</v>
      </c>
      <c r="D14" s="37">
        <v>131126607.51000001</v>
      </c>
    </row>
    <row r="15" spans="2:5" ht="12.95" customHeight="1" x14ac:dyDescent="0.2">
      <c r="B15" s="123"/>
      <c r="C15" s="124"/>
      <c r="D15" s="124"/>
      <c r="E15" s="67"/>
    </row>
    <row r="16" spans="2:5" ht="12.95" customHeight="1" x14ac:dyDescent="0.2">
      <c r="B16" s="61" t="s">
        <v>193</v>
      </c>
    </row>
    <row r="17" spans="2:6" ht="12.95" customHeight="1" x14ac:dyDescent="0.2">
      <c r="B17" s="120" t="s">
        <v>405</v>
      </c>
    </row>
    <row r="18" spans="2:6" ht="12.95" customHeight="1" x14ac:dyDescent="0.2">
      <c r="B18" t="s">
        <v>6</v>
      </c>
      <c r="F18" s="33"/>
    </row>
    <row r="20" spans="2:6" ht="12.95" customHeight="1" x14ac:dyDescent="0.2">
      <c r="B20" s="143"/>
      <c r="C20" s="7"/>
      <c r="D20" s="7"/>
    </row>
    <row r="21" spans="2:6" ht="12.95" customHeight="1" x14ac:dyDescent="0.2">
      <c r="B21" s="178"/>
      <c r="C21" s="33"/>
      <c r="D21" s="33"/>
    </row>
    <row r="22" spans="2:6" ht="12.95" customHeight="1" x14ac:dyDescent="0.2">
      <c r="B22" s="178"/>
    </row>
    <row r="23" spans="2:6" ht="12.95" customHeight="1" x14ac:dyDescent="0.2">
      <c r="B23" s="178"/>
      <c r="C23" s="7"/>
      <c r="D23" s="7"/>
    </row>
    <row r="24" spans="2:6" ht="12.95" customHeight="1" x14ac:dyDescent="0.2">
      <c r="B24" s="178"/>
      <c r="C24" s="59"/>
      <c r="D24" s="59"/>
    </row>
    <row r="25" spans="2:6" ht="12.95" customHeight="1" x14ac:dyDescent="0.2">
      <c r="B25" s="178"/>
      <c r="C25" s="12"/>
      <c r="D25" s="12"/>
    </row>
    <row r="26" spans="2:6" ht="12.95" customHeight="1" x14ac:dyDescent="0.2">
      <c r="B26" s="178"/>
      <c r="C26" s="59"/>
      <c r="D26" s="59"/>
    </row>
    <row r="27" spans="2:6" ht="12.95" customHeight="1" x14ac:dyDescent="0.2">
      <c r="B27" s="178"/>
    </row>
    <row r="45" spans="3:6" ht="12.95" customHeight="1" x14ac:dyDescent="0.2">
      <c r="C45" s="87"/>
      <c r="D45" s="87"/>
      <c r="E45" s="87"/>
      <c r="F45" s="87"/>
    </row>
    <row r="46" spans="3:6" ht="12.95" customHeight="1" x14ac:dyDescent="0.2">
      <c r="C46" s="87"/>
      <c r="D46" s="87"/>
      <c r="E46" s="87"/>
      <c r="F46" s="87"/>
    </row>
  </sheetData>
  <pageMargins left="0.25" right="0.25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7295-B6C3-4478-938C-B2AE3B62BBB4}">
  <dimension ref="B3:I34"/>
  <sheetViews>
    <sheetView showGridLines="0" showRowColHeaders="0" workbookViewId="0">
      <selection activeCell="B3" sqref="B3"/>
    </sheetView>
  </sheetViews>
  <sheetFormatPr defaultColWidth="9.33203125" defaultRowHeight="11.25" x14ac:dyDescent="0.2"/>
  <cols>
    <col min="1" max="1" width="9.33203125" style="186"/>
    <col min="2" max="2" width="71.1640625" style="186" customWidth="1"/>
    <col min="3" max="3" width="17" style="186" bestFit="1" customWidth="1"/>
    <col min="4" max="4" width="24" style="186" bestFit="1" customWidth="1"/>
    <col min="5" max="16384" width="9.33203125" style="186"/>
  </cols>
  <sheetData>
    <row r="3" spans="2:9" ht="15" x14ac:dyDescent="0.25">
      <c r="B3" s="234" t="s">
        <v>408</v>
      </c>
      <c r="C3" s="234"/>
      <c r="D3" s="234"/>
      <c r="E3" s="234"/>
      <c r="F3" s="234"/>
      <c r="G3" s="234"/>
      <c r="H3" s="234"/>
      <c r="I3" s="235"/>
    </row>
    <row r="4" spans="2:9" x14ac:dyDescent="0.2">
      <c r="B4" s="235"/>
      <c r="C4" s="235"/>
      <c r="D4" s="235"/>
      <c r="E4" s="235"/>
      <c r="F4" s="235"/>
      <c r="G4" s="235"/>
      <c r="H4" s="235"/>
      <c r="I4" s="235"/>
    </row>
    <row r="5" spans="2:9" x14ac:dyDescent="0.2">
      <c r="B5" s="235"/>
      <c r="C5" s="235"/>
      <c r="D5" s="235"/>
      <c r="E5" s="235"/>
      <c r="F5" s="235"/>
      <c r="G5" s="235"/>
      <c r="H5" s="235"/>
      <c r="I5" s="235"/>
    </row>
    <row r="6" spans="2:9" ht="24" x14ac:dyDescent="0.2">
      <c r="B6" s="250" t="s">
        <v>150</v>
      </c>
      <c r="C6" s="249" t="s">
        <v>105</v>
      </c>
      <c r="D6" s="249" t="s">
        <v>151</v>
      </c>
      <c r="E6" s="235"/>
      <c r="F6" s="235"/>
      <c r="G6" s="235"/>
      <c r="H6" s="235"/>
      <c r="I6" s="235"/>
    </row>
    <row r="7" spans="2:9" ht="12" x14ac:dyDescent="0.2">
      <c r="B7" s="244" t="s">
        <v>159</v>
      </c>
      <c r="C7" s="257">
        <v>3020599</v>
      </c>
      <c r="D7" s="257">
        <v>454540627.15999997</v>
      </c>
      <c r="E7" s="235"/>
      <c r="F7" s="235"/>
      <c r="G7" s="235"/>
      <c r="H7" s="235"/>
      <c r="I7" s="235"/>
    </row>
    <row r="8" spans="2:9" ht="12" x14ac:dyDescent="0.2">
      <c r="B8" s="244" t="s">
        <v>194</v>
      </c>
      <c r="C8" s="247">
        <v>1134888</v>
      </c>
      <c r="D8" s="247">
        <v>247169121.38999999</v>
      </c>
      <c r="E8" s="235"/>
      <c r="F8" s="235"/>
      <c r="G8" s="235"/>
      <c r="H8" s="235"/>
      <c r="I8" s="235"/>
    </row>
    <row r="9" spans="2:9" ht="12" x14ac:dyDescent="0.2">
      <c r="B9" s="244" t="s">
        <v>195</v>
      </c>
      <c r="C9" s="247">
        <v>562418</v>
      </c>
      <c r="D9" s="247">
        <v>156552427.30000001</v>
      </c>
      <c r="E9" s="235"/>
      <c r="F9" s="235"/>
      <c r="G9" s="235"/>
      <c r="H9" s="235"/>
      <c r="I9" s="235"/>
    </row>
    <row r="10" spans="2:9" ht="12" x14ac:dyDescent="0.2">
      <c r="B10" s="244" t="s">
        <v>165</v>
      </c>
      <c r="C10" s="247">
        <v>1392945</v>
      </c>
      <c r="D10" s="247">
        <v>145474769.94999999</v>
      </c>
      <c r="E10" s="235"/>
      <c r="F10" s="235"/>
      <c r="G10" s="235"/>
      <c r="H10" s="235"/>
      <c r="I10" s="235"/>
    </row>
    <row r="11" spans="2:9" ht="12" x14ac:dyDescent="0.2">
      <c r="B11" s="244" t="s">
        <v>196</v>
      </c>
      <c r="C11" s="247">
        <v>1477515</v>
      </c>
      <c r="D11" s="247">
        <v>120300309.63</v>
      </c>
      <c r="E11" s="235"/>
      <c r="F11" s="235"/>
      <c r="G11" s="235"/>
      <c r="H11" s="235"/>
      <c r="I11" s="235"/>
    </row>
    <row r="12" spans="2:9" ht="12" x14ac:dyDescent="0.2">
      <c r="B12" s="244" t="s">
        <v>161</v>
      </c>
      <c r="C12" s="247">
        <v>2292459</v>
      </c>
      <c r="D12" s="247">
        <v>96626786.370000005</v>
      </c>
      <c r="E12" s="235"/>
      <c r="F12" s="235"/>
      <c r="G12" s="235"/>
      <c r="H12" s="235"/>
      <c r="I12" s="235"/>
    </row>
    <row r="13" spans="2:9" ht="12" x14ac:dyDescent="0.2">
      <c r="B13" s="244" t="s">
        <v>197</v>
      </c>
      <c r="C13" s="247">
        <v>430787</v>
      </c>
      <c r="D13" s="247">
        <v>59059841.890000001</v>
      </c>
      <c r="E13" s="235"/>
      <c r="F13" s="235"/>
      <c r="G13" s="235"/>
      <c r="H13" s="235"/>
      <c r="I13" s="235"/>
    </row>
    <row r="14" spans="2:9" ht="24" x14ac:dyDescent="0.2">
      <c r="B14" s="245" t="s">
        <v>154</v>
      </c>
      <c r="C14" s="247">
        <v>239492</v>
      </c>
      <c r="D14" s="247">
        <v>53523140.599999994</v>
      </c>
      <c r="E14" s="235"/>
      <c r="F14" s="235"/>
      <c r="G14" s="235"/>
      <c r="H14" s="235"/>
      <c r="I14" s="235"/>
    </row>
    <row r="15" spans="2:9" ht="12" x14ac:dyDescent="0.2">
      <c r="B15" s="244" t="s">
        <v>198</v>
      </c>
      <c r="C15" s="247">
        <v>240354</v>
      </c>
      <c r="D15" s="247">
        <v>50796211.299999997</v>
      </c>
      <c r="E15" s="235"/>
      <c r="F15" s="235"/>
      <c r="G15" s="235"/>
      <c r="H15" s="235"/>
      <c r="I15" s="235"/>
    </row>
    <row r="16" spans="2:9" ht="12" x14ac:dyDescent="0.2">
      <c r="B16" s="260" t="s">
        <v>199</v>
      </c>
      <c r="C16" s="248">
        <v>171721</v>
      </c>
      <c r="D16" s="248">
        <v>45348396.899999999</v>
      </c>
      <c r="E16" s="235"/>
      <c r="F16" s="235"/>
      <c r="G16" s="235"/>
      <c r="H16" s="235"/>
      <c r="I16" s="235"/>
    </row>
    <row r="17" spans="2:9" ht="12" x14ac:dyDescent="0.2">
      <c r="B17" s="244" t="s">
        <v>200</v>
      </c>
      <c r="C17" s="235"/>
      <c r="D17" s="235"/>
      <c r="E17" s="235"/>
      <c r="F17" s="235"/>
      <c r="G17" s="235"/>
      <c r="H17" s="235"/>
      <c r="I17" s="235"/>
    </row>
    <row r="18" spans="2:9" ht="12" x14ac:dyDescent="0.2">
      <c r="B18" s="244" t="s">
        <v>6</v>
      </c>
      <c r="C18" s="235"/>
      <c r="D18" s="235"/>
      <c r="E18" s="235"/>
      <c r="F18" s="235"/>
      <c r="G18" s="235"/>
      <c r="H18" s="235"/>
      <c r="I18" s="235"/>
    </row>
    <row r="19" spans="2:9" ht="15" x14ac:dyDescent="0.25">
      <c r="B19" s="234" t="s">
        <v>409</v>
      </c>
      <c r="C19" s="234"/>
      <c r="D19" s="234"/>
      <c r="E19" s="234"/>
      <c r="F19" s="234"/>
      <c r="G19" s="234"/>
      <c r="H19" s="234"/>
      <c r="I19" s="234"/>
    </row>
    <row r="20" spans="2:9" x14ac:dyDescent="0.2">
      <c r="B20" s="235"/>
      <c r="C20" s="235"/>
      <c r="D20" s="235"/>
      <c r="E20" s="235"/>
      <c r="F20" s="235"/>
      <c r="G20" s="235"/>
      <c r="H20" s="235"/>
      <c r="I20" s="235"/>
    </row>
    <row r="21" spans="2:9" ht="24" x14ac:dyDescent="0.2">
      <c r="B21" s="250" t="s">
        <v>150</v>
      </c>
      <c r="C21" s="249" t="s">
        <v>105</v>
      </c>
      <c r="D21" s="249" t="s">
        <v>151</v>
      </c>
      <c r="E21" s="235"/>
      <c r="F21" s="235"/>
      <c r="G21" s="235"/>
      <c r="H21" s="235"/>
      <c r="I21" s="235"/>
    </row>
    <row r="22" spans="2:9" ht="12" x14ac:dyDescent="0.2">
      <c r="B22" s="244" t="s">
        <v>163</v>
      </c>
      <c r="C22" s="247">
        <v>7713373</v>
      </c>
      <c r="D22" s="252">
        <v>186890932.33000001</v>
      </c>
      <c r="E22" s="235"/>
      <c r="F22" s="235"/>
      <c r="G22" s="235"/>
      <c r="H22" s="235"/>
      <c r="I22" s="235"/>
    </row>
    <row r="23" spans="2:9" ht="12" x14ac:dyDescent="0.2">
      <c r="B23" s="244" t="s">
        <v>198</v>
      </c>
      <c r="C23" s="247">
        <v>698680</v>
      </c>
      <c r="D23" s="252">
        <v>116398611.70999999</v>
      </c>
      <c r="E23" s="235"/>
      <c r="F23" s="235"/>
      <c r="G23" s="235"/>
      <c r="H23" s="235"/>
      <c r="I23" s="235"/>
    </row>
    <row r="24" spans="2:9" ht="12" x14ac:dyDescent="0.2">
      <c r="B24" s="244" t="s">
        <v>156</v>
      </c>
      <c r="C24" s="247">
        <v>3068051</v>
      </c>
      <c r="D24" s="252">
        <v>93861234.230000004</v>
      </c>
      <c r="E24" s="235"/>
      <c r="F24" s="235"/>
      <c r="G24" s="235"/>
      <c r="H24" s="235"/>
      <c r="I24" s="235"/>
    </row>
    <row r="25" spans="2:9" ht="12" x14ac:dyDescent="0.2">
      <c r="B25" s="244" t="s">
        <v>164</v>
      </c>
      <c r="C25" s="247">
        <v>2980855</v>
      </c>
      <c r="D25" s="252">
        <v>85399924.789999992</v>
      </c>
      <c r="E25" s="235"/>
      <c r="F25" s="235"/>
      <c r="G25" s="235"/>
      <c r="H25" s="235"/>
      <c r="I25" s="235"/>
    </row>
    <row r="26" spans="2:9" ht="12" x14ac:dyDescent="0.2">
      <c r="B26" s="244" t="s">
        <v>165</v>
      </c>
      <c r="C26" s="247">
        <v>941992</v>
      </c>
      <c r="D26" s="252">
        <v>66724898.99000001</v>
      </c>
      <c r="E26" s="235"/>
      <c r="F26" s="235"/>
      <c r="G26" s="235"/>
      <c r="H26" s="235"/>
      <c r="I26" s="235"/>
    </row>
    <row r="27" spans="2:9" ht="12" x14ac:dyDescent="0.2">
      <c r="B27" s="244" t="s">
        <v>194</v>
      </c>
      <c r="C27" s="247">
        <v>384418</v>
      </c>
      <c r="D27" s="252">
        <v>58759717</v>
      </c>
      <c r="E27" s="235"/>
      <c r="F27" s="235"/>
      <c r="G27" s="235"/>
      <c r="H27" s="235"/>
      <c r="I27" s="235"/>
    </row>
    <row r="28" spans="2:9" ht="12" x14ac:dyDescent="0.2">
      <c r="B28" s="244" t="s">
        <v>196</v>
      </c>
      <c r="C28" s="247">
        <v>551083</v>
      </c>
      <c r="D28" s="252">
        <v>47374268.540000007</v>
      </c>
      <c r="E28" s="235"/>
      <c r="F28" s="235"/>
      <c r="G28" s="235"/>
      <c r="H28" s="235"/>
      <c r="I28" s="235"/>
    </row>
    <row r="29" spans="2:9" ht="12" x14ac:dyDescent="0.2">
      <c r="B29" s="244" t="s">
        <v>161</v>
      </c>
      <c r="C29" s="247">
        <v>477371</v>
      </c>
      <c r="D29" s="252">
        <v>24091319.560000002</v>
      </c>
      <c r="E29" s="235"/>
      <c r="F29" s="235"/>
      <c r="G29" s="235"/>
      <c r="H29" s="235"/>
      <c r="I29" s="235"/>
    </row>
    <row r="30" spans="2:9" ht="12" x14ac:dyDescent="0.2">
      <c r="B30" s="244" t="s">
        <v>201</v>
      </c>
      <c r="C30" s="247">
        <v>1107855</v>
      </c>
      <c r="D30" s="252">
        <v>18843252.549999997</v>
      </c>
      <c r="E30" s="235"/>
      <c r="F30" s="235"/>
      <c r="G30" s="235"/>
      <c r="H30" s="235"/>
      <c r="I30" s="235"/>
    </row>
    <row r="31" spans="2:9" ht="12" x14ac:dyDescent="0.2">
      <c r="B31" s="255" t="s">
        <v>159</v>
      </c>
      <c r="C31" s="248">
        <v>86420</v>
      </c>
      <c r="D31" s="256">
        <v>17883074</v>
      </c>
      <c r="E31" s="235"/>
      <c r="F31" s="235"/>
      <c r="G31" s="235"/>
      <c r="H31" s="235"/>
      <c r="I31" s="235"/>
    </row>
    <row r="32" spans="2:9" x14ac:dyDescent="0.2">
      <c r="C32" s="7"/>
      <c r="D32" s="7"/>
    </row>
    <row r="33" spans="2:3" ht="12" x14ac:dyDescent="0.2">
      <c r="B33" s="244" t="s">
        <v>200</v>
      </c>
      <c r="C33" s="235"/>
    </row>
    <row r="34" spans="2:3" ht="12" x14ac:dyDescent="0.2">
      <c r="B34" s="244" t="s">
        <v>6</v>
      </c>
      <c r="C34" s="235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G78"/>
  <sheetViews>
    <sheetView showGridLines="0" zoomScale="115" zoomScaleNormal="115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5.5" customWidth="1"/>
    <col min="3" max="4" width="29.1640625" customWidth="1"/>
    <col min="5" max="5" width="12.6640625" customWidth="1"/>
    <col min="6" max="6" width="17.33203125" customWidth="1"/>
    <col min="7" max="7" width="9.1640625" customWidth="1"/>
    <col min="8" max="10" width="13.6640625" customWidth="1"/>
  </cols>
  <sheetData>
    <row r="2" spans="2:4" ht="15.75" x14ac:dyDescent="0.25">
      <c r="B2" s="1" t="s">
        <v>202</v>
      </c>
    </row>
    <row r="5" spans="2:4" ht="22.5" x14ac:dyDescent="0.2">
      <c r="B5" s="9" t="s">
        <v>33</v>
      </c>
      <c r="C5" s="60" t="s">
        <v>203</v>
      </c>
      <c r="D5" s="60" t="s">
        <v>204</v>
      </c>
    </row>
    <row r="6" spans="2:4" ht="12.95" customHeight="1" x14ac:dyDescent="0.2">
      <c r="B6" s="277" t="s">
        <v>354</v>
      </c>
      <c r="C6" s="37">
        <v>33785696</v>
      </c>
      <c r="D6" s="37">
        <v>1603667980.6224699</v>
      </c>
    </row>
    <row r="7" spans="2:4" ht="12.95" customHeight="1" x14ac:dyDescent="0.2">
      <c r="B7" s="277" t="s">
        <v>355</v>
      </c>
      <c r="C7" s="7">
        <v>33449244</v>
      </c>
      <c r="D7" s="7">
        <v>1594863809.5427699</v>
      </c>
    </row>
    <row r="8" spans="2:4" ht="12.95" customHeight="1" x14ac:dyDescent="0.2">
      <c r="B8" s="277" t="s">
        <v>356</v>
      </c>
      <c r="C8" s="7">
        <v>38656717</v>
      </c>
      <c r="D8" s="7">
        <v>1834178556.1085672</v>
      </c>
    </row>
    <row r="9" spans="2:4" ht="12.95" customHeight="1" x14ac:dyDescent="0.2">
      <c r="B9" s="277" t="s">
        <v>357</v>
      </c>
      <c r="C9" s="7">
        <v>39467149</v>
      </c>
      <c r="D9" s="7">
        <v>1962926431.4818501</v>
      </c>
    </row>
    <row r="10" spans="2:4" ht="12.95" customHeight="1" x14ac:dyDescent="0.2">
      <c r="B10" s="277" t="s">
        <v>358</v>
      </c>
      <c r="C10" s="7">
        <v>42098954</v>
      </c>
      <c r="D10" s="7">
        <v>2102637430.0882607</v>
      </c>
    </row>
    <row r="11" spans="2:4" ht="12.95" customHeight="1" x14ac:dyDescent="0.2">
      <c r="B11" s="277" t="s">
        <v>359</v>
      </c>
      <c r="C11" s="7">
        <v>46602477</v>
      </c>
      <c r="D11" s="7">
        <v>2420645542.5044794</v>
      </c>
    </row>
    <row r="12" spans="2:4" ht="12.95" customHeight="1" x14ac:dyDescent="0.2">
      <c r="B12" s="277" t="s">
        <v>360</v>
      </c>
      <c r="C12" s="7">
        <v>53139755</v>
      </c>
      <c r="D12" s="7">
        <v>2818688966.3547678</v>
      </c>
    </row>
    <row r="13" spans="2:4" ht="12.95" customHeight="1" x14ac:dyDescent="0.2">
      <c r="B13" s="277" t="s">
        <v>361</v>
      </c>
      <c r="C13" s="7">
        <v>54015900</v>
      </c>
      <c r="D13" s="7">
        <v>2978079366.9122038</v>
      </c>
    </row>
    <row r="14" spans="2:4" ht="12.95" customHeight="1" x14ac:dyDescent="0.2">
      <c r="B14" s="277" t="s">
        <v>362</v>
      </c>
      <c r="C14" s="7">
        <v>46308018</v>
      </c>
      <c r="D14" s="7">
        <v>2393574622.8681397</v>
      </c>
    </row>
    <row r="15" spans="2:4" ht="12.95" customHeight="1" x14ac:dyDescent="0.2">
      <c r="B15" s="277" t="s">
        <v>363</v>
      </c>
      <c r="C15" s="7">
        <v>43145684</v>
      </c>
      <c r="D15" s="7">
        <v>2111151832.6365385</v>
      </c>
    </row>
    <row r="16" spans="2:4" ht="12.95" customHeight="1" x14ac:dyDescent="0.2">
      <c r="B16" s="277" t="s">
        <v>364</v>
      </c>
      <c r="C16" s="7">
        <v>39476400</v>
      </c>
      <c r="D16" s="7">
        <v>1916906924.9452517</v>
      </c>
    </row>
    <row r="17" spans="2:6" ht="12.95" customHeight="1" x14ac:dyDescent="0.2">
      <c r="B17" s="283" t="s">
        <v>365</v>
      </c>
      <c r="C17" s="39">
        <v>43088997</v>
      </c>
      <c r="D17" s="39">
        <v>2143951357.3561616</v>
      </c>
    </row>
    <row r="18" spans="2:6" ht="12.95" customHeight="1" x14ac:dyDescent="0.2">
      <c r="B18" s="285" t="s">
        <v>366</v>
      </c>
      <c r="C18" s="7">
        <v>38127888</v>
      </c>
      <c r="D18" s="7">
        <v>1790411324.9717963</v>
      </c>
    </row>
    <row r="19" spans="2:6" ht="12.95" customHeight="1" x14ac:dyDescent="0.2">
      <c r="B19" s="285" t="s">
        <v>367</v>
      </c>
      <c r="C19" s="7">
        <v>38661529</v>
      </c>
      <c r="D19" s="7">
        <v>1804119650.9390137</v>
      </c>
    </row>
    <row r="20" spans="2:6" ht="12.95" customHeight="1" x14ac:dyDescent="0.2">
      <c r="B20" s="285" t="s">
        <v>368</v>
      </c>
      <c r="C20" s="7">
        <v>35231703</v>
      </c>
      <c r="D20" s="7">
        <v>1739519915.7210166</v>
      </c>
    </row>
    <row r="21" spans="2:6" ht="12.95" customHeight="1" x14ac:dyDescent="0.2">
      <c r="B21" s="285" t="s">
        <v>369</v>
      </c>
      <c r="C21" s="7">
        <v>27786688</v>
      </c>
      <c r="D21" s="7">
        <v>1402869105.1828256</v>
      </c>
    </row>
    <row r="22" spans="2:6" ht="12.95" customHeight="1" x14ac:dyDescent="0.2">
      <c r="B22" s="285" t="s">
        <v>370</v>
      </c>
      <c r="C22" s="7">
        <v>38169357</v>
      </c>
      <c r="D22" s="7">
        <v>1822486835.7555244</v>
      </c>
    </row>
    <row r="23" spans="2:6" ht="12.95" customHeight="1" x14ac:dyDescent="0.2">
      <c r="B23" s="286" t="s">
        <v>371</v>
      </c>
      <c r="C23" s="7">
        <v>44244516</v>
      </c>
      <c r="D23" s="7">
        <v>2146188087.4643307</v>
      </c>
    </row>
    <row r="24" spans="2:6" ht="12.95" customHeight="1" x14ac:dyDescent="0.2">
      <c r="B24" s="277" t="s">
        <v>372</v>
      </c>
      <c r="C24" s="7">
        <v>51010548</v>
      </c>
      <c r="D24" s="7">
        <v>2580312691.4858317</v>
      </c>
    </row>
    <row r="25" spans="2:6" ht="12.95" customHeight="1" x14ac:dyDescent="0.2">
      <c r="B25" s="277" t="s">
        <v>373</v>
      </c>
      <c r="C25" s="7">
        <v>50318396</v>
      </c>
      <c r="D25" s="7">
        <v>2567891006.4370561</v>
      </c>
    </row>
    <row r="26" spans="2:6" ht="12.95" customHeight="1" x14ac:dyDescent="0.2">
      <c r="B26" s="277" t="s">
        <v>374</v>
      </c>
      <c r="C26" s="7">
        <v>44541737</v>
      </c>
      <c r="D26" s="7">
        <v>2116846218.1962969</v>
      </c>
    </row>
    <row r="27" spans="2:6" ht="12.95" customHeight="1" x14ac:dyDescent="0.2">
      <c r="B27" s="277" t="s">
        <v>375</v>
      </c>
      <c r="C27" s="7">
        <v>43167918</v>
      </c>
      <c r="D27" s="7">
        <v>2032589507.9965491</v>
      </c>
    </row>
    <row r="28" spans="2:6" ht="12.95" customHeight="1" x14ac:dyDescent="0.2">
      <c r="B28" s="285" t="s">
        <v>376</v>
      </c>
      <c r="C28" s="7">
        <v>39910135</v>
      </c>
      <c r="D28" s="7">
        <v>1891913880.0185812</v>
      </c>
    </row>
    <row r="29" spans="2:6" ht="12.95" customHeight="1" x14ac:dyDescent="0.2">
      <c r="B29" s="286" t="s">
        <v>377</v>
      </c>
      <c r="C29" s="39">
        <v>41898489</v>
      </c>
      <c r="D29" s="39">
        <v>1982267894.4853673</v>
      </c>
    </row>
    <row r="30" spans="2:6" ht="12.95" customHeight="1" x14ac:dyDescent="0.2">
      <c r="B30" s="277" t="s">
        <v>378</v>
      </c>
      <c r="C30" s="39">
        <v>38456964</v>
      </c>
      <c r="D30" s="164">
        <v>1713561737.7397304</v>
      </c>
      <c r="E30" s="87"/>
      <c r="F30" s="87"/>
    </row>
    <row r="31" spans="2:6" ht="12.95" customHeight="1" x14ac:dyDescent="0.2">
      <c r="B31" s="277" t="s">
        <v>379</v>
      </c>
      <c r="C31" s="39">
        <v>39228982</v>
      </c>
      <c r="D31" s="164">
        <v>1752486914.3274271</v>
      </c>
      <c r="E31" s="87"/>
      <c r="F31" s="87"/>
    </row>
    <row r="32" spans="2:6" ht="12.95" customHeight="1" x14ac:dyDescent="0.2">
      <c r="B32" s="277" t="s">
        <v>380</v>
      </c>
      <c r="C32" s="39">
        <v>44419494</v>
      </c>
      <c r="D32" s="164">
        <v>2038261058.3316741</v>
      </c>
    </row>
    <row r="33" spans="2:7" ht="12.95" customHeight="1" x14ac:dyDescent="0.2">
      <c r="B33" s="277" t="s">
        <v>381</v>
      </c>
      <c r="C33" s="39">
        <v>42614531</v>
      </c>
      <c r="D33" s="164">
        <v>1964511533.0811598</v>
      </c>
    </row>
    <row r="34" spans="2:7" ht="12.95" customHeight="1" x14ac:dyDescent="0.2">
      <c r="B34" s="277" t="s">
        <v>382</v>
      </c>
      <c r="C34" s="39">
        <v>47793042</v>
      </c>
      <c r="D34" s="164">
        <v>2226009186.6746297</v>
      </c>
    </row>
    <row r="35" spans="2:7" ht="12.95" customHeight="1" x14ac:dyDescent="0.2">
      <c r="B35" s="277" t="s">
        <v>383</v>
      </c>
      <c r="C35" s="39">
        <v>51741812</v>
      </c>
      <c r="D35" s="164">
        <v>2476285075.9838076</v>
      </c>
    </row>
    <row r="36" spans="2:7" ht="12.95" customHeight="1" x14ac:dyDescent="0.2">
      <c r="B36" s="283" t="s">
        <v>384</v>
      </c>
      <c r="C36" s="39">
        <v>61603394</v>
      </c>
      <c r="D36" s="164">
        <v>3170584297.166368</v>
      </c>
    </row>
    <row r="37" spans="2:7" ht="12.95" customHeight="1" x14ac:dyDescent="0.2">
      <c r="B37" s="284" t="s">
        <v>385</v>
      </c>
      <c r="C37" s="39">
        <v>63987555</v>
      </c>
      <c r="D37" s="164">
        <v>3405766786.9135308</v>
      </c>
    </row>
    <row r="38" spans="2:7" ht="12.95" customHeight="1" x14ac:dyDescent="0.2">
      <c r="B38" s="277" t="s">
        <v>386</v>
      </c>
      <c r="C38" s="39">
        <v>55010457</v>
      </c>
      <c r="D38" s="164">
        <v>2711566394.1867409</v>
      </c>
    </row>
    <row r="39" spans="2:7" ht="12.95" customHeight="1" x14ac:dyDescent="0.2">
      <c r="B39" s="277" t="s">
        <v>387</v>
      </c>
      <c r="C39" s="39">
        <v>50365393</v>
      </c>
      <c r="D39" s="164">
        <v>2344345444.0241556</v>
      </c>
    </row>
    <row r="40" spans="2:7" ht="12.95" customHeight="1" x14ac:dyDescent="0.2">
      <c r="B40" s="277" t="s">
        <v>388</v>
      </c>
      <c r="C40" s="39">
        <v>45852339</v>
      </c>
      <c r="D40" s="164">
        <v>2140530457.2300749</v>
      </c>
      <c r="E40" s="7"/>
      <c r="F40" s="7"/>
      <c r="G40" s="7"/>
    </row>
    <row r="41" spans="2:7" ht="12.95" customHeight="1" x14ac:dyDescent="0.2">
      <c r="B41" s="284" t="s">
        <v>389</v>
      </c>
      <c r="C41" s="39">
        <v>50941777</v>
      </c>
      <c r="D41" s="164">
        <v>2394298610.6576414</v>
      </c>
    </row>
    <row r="42" spans="2:7" ht="12.95" customHeight="1" x14ac:dyDescent="0.2">
      <c r="B42" s="277" t="s">
        <v>216</v>
      </c>
      <c r="C42" s="39">
        <v>43472109</v>
      </c>
      <c r="D42" s="164">
        <v>1942530509.788307</v>
      </c>
      <c r="E42" s="63"/>
      <c r="F42" s="63"/>
    </row>
    <row r="43" spans="2:7" ht="12.95" customHeight="1" x14ac:dyDescent="0.2">
      <c r="B43" s="277" t="s">
        <v>217</v>
      </c>
      <c r="C43" s="39">
        <v>43503695</v>
      </c>
      <c r="D43" s="164">
        <v>1989504131.6610258</v>
      </c>
      <c r="E43" s="63"/>
      <c r="F43" s="63"/>
    </row>
    <row r="44" spans="2:7" ht="12.95" customHeight="1" x14ac:dyDescent="0.2">
      <c r="B44" s="277" t="s">
        <v>218</v>
      </c>
      <c r="C44" s="39">
        <v>49954754</v>
      </c>
      <c r="D44" s="164">
        <v>2303131015.9930983</v>
      </c>
      <c r="E44" s="63"/>
      <c r="F44" s="63"/>
    </row>
    <row r="45" spans="2:7" ht="12.95" customHeight="1" x14ac:dyDescent="0.2">
      <c r="B45" s="277" t="s">
        <v>219</v>
      </c>
      <c r="C45" s="39">
        <v>51407763</v>
      </c>
      <c r="D45" s="164">
        <v>2417688030.1280775</v>
      </c>
      <c r="E45" s="63"/>
      <c r="F45" s="63"/>
    </row>
    <row r="46" spans="2:7" ht="12.95" customHeight="1" x14ac:dyDescent="0.2">
      <c r="B46" s="277" t="s">
        <v>220</v>
      </c>
      <c r="C46" s="39">
        <v>58596063</v>
      </c>
      <c r="D46" s="164">
        <v>2747725162.5190787</v>
      </c>
      <c r="E46" s="63"/>
      <c r="F46" s="63"/>
    </row>
    <row r="47" spans="2:7" ht="12.95" customHeight="1" x14ac:dyDescent="0.2">
      <c r="B47" s="277" t="s">
        <v>221</v>
      </c>
      <c r="C47" s="39">
        <v>64461455</v>
      </c>
      <c r="D47" s="164">
        <v>3160067543.4335389</v>
      </c>
      <c r="E47" s="63"/>
      <c r="F47" s="63"/>
    </row>
    <row r="48" spans="2:7" ht="12.95" customHeight="1" x14ac:dyDescent="0.2">
      <c r="B48" s="277" t="s">
        <v>222</v>
      </c>
      <c r="C48" s="39">
        <v>76026807</v>
      </c>
      <c r="D48" s="164">
        <v>3870863238.4365249</v>
      </c>
      <c r="E48" s="63"/>
      <c r="F48" s="63"/>
    </row>
    <row r="49" spans="2:7" ht="12.95" customHeight="1" x14ac:dyDescent="0.2">
      <c r="B49" s="277" t="s">
        <v>223</v>
      </c>
      <c r="C49" s="39">
        <v>76570323</v>
      </c>
      <c r="D49" s="164">
        <v>3923282755.8563938</v>
      </c>
      <c r="E49" s="63"/>
      <c r="F49" s="63"/>
    </row>
    <row r="50" spans="2:7" ht="12.95" customHeight="1" x14ac:dyDescent="0.2">
      <c r="B50" s="277" t="s">
        <v>224</v>
      </c>
      <c r="C50" s="39">
        <v>65369496</v>
      </c>
      <c r="D50" s="164">
        <v>3104956563.1428761</v>
      </c>
      <c r="E50" s="63"/>
      <c r="F50" s="63"/>
    </row>
    <row r="51" spans="2:7" ht="12.95" customHeight="1" x14ac:dyDescent="0.2">
      <c r="B51" s="277" t="s">
        <v>225</v>
      </c>
      <c r="C51" s="39">
        <v>60780115</v>
      </c>
      <c r="D51" s="164">
        <v>2737895376.2028003</v>
      </c>
      <c r="E51" s="63"/>
      <c r="F51" s="63"/>
    </row>
    <row r="52" spans="2:7" ht="12.95" customHeight="1" x14ac:dyDescent="0.2">
      <c r="B52" s="277" t="s">
        <v>226</v>
      </c>
      <c r="C52" s="39">
        <v>54488066</v>
      </c>
      <c r="D52" s="164">
        <v>2481566496.9141946</v>
      </c>
      <c r="E52" s="63"/>
      <c r="F52" s="63"/>
    </row>
    <row r="53" spans="2:7" s="160" customFormat="1" ht="12.95" customHeight="1" x14ac:dyDescent="0.2">
      <c r="B53" s="284" t="s">
        <v>227</v>
      </c>
      <c r="C53" s="39">
        <v>57688601</v>
      </c>
      <c r="D53" s="164">
        <v>2658662798.9913063</v>
      </c>
      <c r="E53" s="63"/>
      <c r="F53" s="63"/>
    </row>
    <row r="54" spans="2:7" s="186" customFormat="1" ht="12.95" customHeight="1" x14ac:dyDescent="0.2">
      <c r="B54" s="284" t="s">
        <v>305</v>
      </c>
      <c r="C54" s="39">
        <v>50850912</v>
      </c>
      <c r="D54" s="39">
        <v>2087165321</v>
      </c>
      <c r="E54" s="39"/>
      <c r="F54" s="142"/>
      <c r="G54" s="142"/>
    </row>
    <row r="55" spans="2:7" s="186" customFormat="1" ht="12.95" customHeight="1" x14ac:dyDescent="0.2">
      <c r="B55" s="284" t="s">
        <v>306</v>
      </c>
      <c r="C55" s="39">
        <v>52018480</v>
      </c>
      <c r="D55" s="39">
        <v>2213517977</v>
      </c>
      <c r="E55" s="39"/>
      <c r="F55" s="142"/>
      <c r="G55" s="142"/>
    </row>
    <row r="56" spans="2:7" s="186" customFormat="1" ht="12.95" customHeight="1" x14ac:dyDescent="0.2">
      <c r="B56" s="284" t="s">
        <v>307</v>
      </c>
      <c r="C56" s="39">
        <v>60276694</v>
      </c>
      <c r="D56" s="39">
        <v>2608927746</v>
      </c>
      <c r="E56" s="39"/>
      <c r="F56" s="142"/>
      <c r="G56" s="142"/>
    </row>
    <row r="57" spans="2:7" s="186" customFormat="1" ht="12.95" customHeight="1" x14ac:dyDescent="0.2">
      <c r="B57" s="284" t="s">
        <v>308</v>
      </c>
      <c r="C57" s="39">
        <v>60543193</v>
      </c>
      <c r="D57" s="39">
        <v>2762766897</v>
      </c>
      <c r="E57" s="39"/>
      <c r="F57" s="142"/>
      <c r="G57" s="142"/>
    </row>
    <row r="58" spans="2:7" s="186" customFormat="1" ht="12.95" customHeight="1" x14ac:dyDescent="0.2">
      <c r="B58" s="284" t="s">
        <v>309</v>
      </c>
      <c r="C58" s="39">
        <v>67084497</v>
      </c>
      <c r="D58" s="39">
        <v>3108408569</v>
      </c>
      <c r="E58" s="39"/>
      <c r="F58" s="142"/>
      <c r="G58" s="142"/>
    </row>
    <row r="59" spans="2:7" s="186" customFormat="1" ht="12.95" customHeight="1" x14ac:dyDescent="0.2">
      <c r="B59" s="284" t="s">
        <v>310</v>
      </c>
      <c r="C59" s="39">
        <v>72327953</v>
      </c>
      <c r="D59" s="39">
        <v>3497261365</v>
      </c>
      <c r="E59" s="39"/>
      <c r="F59" s="142"/>
      <c r="G59" s="142"/>
    </row>
    <row r="60" spans="2:7" s="186" customFormat="1" ht="12.95" customHeight="1" x14ac:dyDescent="0.2">
      <c r="B60" s="284" t="s">
        <v>311</v>
      </c>
      <c r="C60" s="39">
        <v>82621984</v>
      </c>
      <c r="D60" s="39">
        <v>4152921143</v>
      </c>
      <c r="E60" s="39"/>
      <c r="F60" s="142"/>
      <c r="G60" s="142"/>
    </row>
    <row r="61" spans="2:7" s="186" customFormat="1" ht="12.95" customHeight="1" x14ac:dyDescent="0.2">
      <c r="B61" s="284" t="s">
        <v>312</v>
      </c>
      <c r="C61" s="39">
        <v>81641639</v>
      </c>
      <c r="D61" s="39">
        <v>4204363639</v>
      </c>
      <c r="E61" s="39"/>
      <c r="F61" s="142"/>
      <c r="G61" s="142"/>
    </row>
    <row r="62" spans="2:7" s="186" customFormat="1" ht="12.95" customHeight="1" x14ac:dyDescent="0.2">
      <c r="B62" s="284" t="s">
        <v>313</v>
      </c>
      <c r="C62" s="39">
        <v>71913114</v>
      </c>
      <c r="D62" s="39">
        <v>3505396261</v>
      </c>
      <c r="E62" s="39"/>
      <c r="F62" s="142"/>
      <c r="G62" s="142"/>
    </row>
    <row r="63" spans="2:7" s="186" customFormat="1" ht="12.95" customHeight="1" x14ac:dyDescent="0.2">
      <c r="B63" s="284" t="s">
        <v>314</v>
      </c>
      <c r="C63" s="39">
        <v>66327541</v>
      </c>
      <c r="D63" s="39">
        <v>3143338976</v>
      </c>
      <c r="E63" s="39"/>
      <c r="F63" s="142"/>
      <c r="G63" s="142"/>
    </row>
    <row r="64" spans="2:7" s="186" customFormat="1" ht="12.95" customHeight="1" x14ac:dyDescent="0.2">
      <c r="B64" s="284" t="s">
        <v>315</v>
      </c>
      <c r="C64" s="39">
        <v>59350058</v>
      </c>
      <c r="D64" s="39">
        <v>2862228967</v>
      </c>
      <c r="E64" s="39"/>
      <c r="F64" s="142"/>
      <c r="G64" s="142"/>
    </row>
    <row r="65" spans="2:6" s="186" customFormat="1" ht="12.95" customHeight="1" x14ac:dyDescent="0.2">
      <c r="B65" s="278" t="s">
        <v>316</v>
      </c>
      <c r="C65" s="30">
        <v>64652105</v>
      </c>
      <c r="D65" s="30">
        <v>3179113550</v>
      </c>
    </row>
    <row r="66" spans="2:6" s="160" customFormat="1" ht="12.95" customHeight="1" x14ac:dyDescent="0.2">
      <c r="B66" s="19"/>
      <c r="C66" s="7"/>
      <c r="D66" s="7"/>
      <c r="E66" s="63"/>
      <c r="F66" s="63"/>
    </row>
    <row r="67" spans="2:6" s="160" customFormat="1" ht="12.95" customHeight="1" x14ac:dyDescent="0.2">
      <c r="B67" t="s">
        <v>205</v>
      </c>
      <c r="C67"/>
      <c r="D67"/>
      <c r="E67" s="63"/>
      <c r="F67" s="63"/>
    </row>
    <row r="68" spans="2:6" s="160" customFormat="1" ht="12.95" customHeight="1" x14ac:dyDescent="0.2">
      <c r="B68" t="s">
        <v>6</v>
      </c>
      <c r="C68"/>
      <c r="D68"/>
      <c r="E68" s="63"/>
      <c r="F68" s="63"/>
    </row>
    <row r="69" spans="2:6" s="160" customFormat="1" ht="12.95" customHeight="1" x14ac:dyDescent="0.2">
      <c r="B69"/>
      <c r="C69" s="14"/>
      <c r="D69" s="14"/>
      <c r="E69" s="63"/>
      <c r="F69" s="63"/>
    </row>
    <row r="70" spans="2:6" s="160" customFormat="1" ht="12.95" customHeight="1" x14ac:dyDescent="0.2">
      <c r="B70"/>
      <c r="C70" s="7"/>
      <c r="D70" s="7"/>
      <c r="E70" s="63"/>
      <c r="F70" s="63"/>
    </row>
    <row r="71" spans="2:6" s="160" customFormat="1" ht="12.95" customHeight="1" x14ac:dyDescent="0.2">
      <c r="B71"/>
      <c r="C71" s="7"/>
      <c r="D71" s="7"/>
      <c r="E71" s="63"/>
      <c r="F71" s="63"/>
    </row>
    <row r="72" spans="2:6" s="160" customFormat="1" ht="12.95" customHeight="1" x14ac:dyDescent="0.2">
      <c r="B72"/>
      <c r="C72"/>
      <c r="D72"/>
      <c r="E72" s="63"/>
      <c r="F72" s="63"/>
    </row>
    <row r="73" spans="2:6" s="160" customFormat="1" ht="12.95" customHeight="1" x14ac:dyDescent="0.2">
      <c r="B73"/>
      <c r="C73"/>
      <c r="D73"/>
      <c r="E73" s="63"/>
      <c r="F73" s="63"/>
    </row>
    <row r="74" spans="2:6" s="160" customFormat="1" ht="12.95" customHeight="1" x14ac:dyDescent="0.2">
      <c r="B74"/>
      <c r="C74"/>
      <c r="D74"/>
      <c r="E74" s="63"/>
      <c r="F74" s="63"/>
    </row>
    <row r="75" spans="2:6" s="160" customFormat="1" ht="12.95" customHeight="1" x14ac:dyDescent="0.2">
      <c r="B75"/>
      <c r="C75"/>
      <c r="D75"/>
      <c r="E75" s="63"/>
      <c r="F75" s="63"/>
    </row>
    <row r="76" spans="2:6" s="160" customFormat="1" ht="12.95" customHeight="1" x14ac:dyDescent="0.2">
      <c r="B76"/>
      <c r="C76"/>
      <c r="D76"/>
      <c r="E76" s="63"/>
      <c r="F76" s="63"/>
    </row>
    <row r="77" spans="2:6" s="160" customFormat="1" ht="12.95" customHeight="1" x14ac:dyDescent="0.2">
      <c r="B77"/>
      <c r="C77"/>
      <c r="D77"/>
      <c r="E77" s="134"/>
      <c r="F77" s="134"/>
    </row>
    <row r="78" spans="2:6" ht="12.95" customHeight="1" x14ac:dyDescent="0.2">
      <c r="E78" s="33"/>
      <c r="F78" s="33"/>
    </row>
  </sheetData>
  <pageMargins left="0.25" right="0.25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M85"/>
  <sheetViews>
    <sheetView showGridLines="0" zoomScaleNormal="100" workbookViewId="0">
      <selection activeCell="B2" sqref="B2"/>
    </sheetView>
  </sheetViews>
  <sheetFormatPr defaultColWidth="19.33203125" defaultRowHeight="12.95" customHeight="1" x14ac:dyDescent="0.2"/>
  <cols>
    <col min="1" max="1" width="2.6640625" customWidth="1"/>
    <col min="3" max="3" width="22" customWidth="1"/>
    <col min="4" max="4" width="26" customWidth="1"/>
    <col min="5" max="5" width="22.6640625" customWidth="1"/>
    <col min="6" max="6" width="26.33203125" customWidth="1"/>
    <col min="8" max="8" width="24.1640625" customWidth="1"/>
  </cols>
  <sheetData>
    <row r="2" spans="2:8" ht="15.75" x14ac:dyDescent="0.25">
      <c r="B2" s="48" t="s">
        <v>211</v>
      </c>
    </row>
    <row r="5" spans="2:8" ht="33.75" x14ac:dyDescent="0.2">
      <c r="B5" s="9" t="s">
        <v>33</v>
      </c>
      <c r="C5" s="103" t="s">
        <v>212</v>
      </c>
      <c r="D5" s="103" t="s">
        <v>213</v>
      </c>
      <c r="E5" s="103" t="s">
        <v>214</v>
      </c>
      <c r="F5" s="103" t="s">
        <v>215</v>
      </c>
    </row>
    <row r="6" spans="2:8" ht="12.95" customHeight="1" x14ac:dyDescent="0.2">
      <c r="B6" s="283" t="s">
        <v>354</v>
      </c>
      <c r="C6" s="7">
        <v>32561167</v>
      </c>
      <c r="D6" s="7">
        <v>1517149360.4087861</v>
      </c>
      <c r="E6" s="7">
        <v>1224529</v>
      </c>
      <c r="F6" s="7">
        <v>86518620.21368371</v>
      </c>
      <c r="G6" s="7"/>
      <c r="H6" s="7"/>
    </row>
    <row r="7" spans="2:8" ht="12.95" customHeight="1" x14ac:dyDescent="0.2">
      <c r="B7" s="277" t="s">
        <v>355</v>
      </c>
      <c r="C7" s="7">
        <v>32301383</v>
      </c>
      <c r="D7" s="7">
        <v>1514993559.8911672</v>
      </c>
      <c r="E7" s="7">
        <v>1147861</v>
      </c>
      <c r="F7" s="7">
        <v>79870249.651602626</v>
      </c>
    </row>
    <row r="8" spans="2:8" ht="12.95" customHeight="1" x14ac:dyDescent="0.2">
      <c r="B8" s="277" t="s">
        <v>356</v>
      </c>
      <c r="C8" s="71">
        <v>37089658</v>
      </c>
      <c r="D8" s="71">
        <v>1727307606.4768729</v>
      </c>
      <c r="E8" s="71">
        <v>1567059</v>
      </c>
      <c r="F8" s="71">
        <v>106870949.6316942</v>
      </c>
      <c r="G8" s="7"/>
    </row>
    <row r="9" spans="2:8" ht="12.95" customHeight="1" x14ac:dyDescent="0.2">
      <c r="B9" s="277" t="s">
        <v>357</v>
      </c>
      <c r="C9" s="7">
        <v>36292440</v>
      </c>
      <c r="D9" s="7">
        <v>1750781129.6038222</v>
      </c>
      <c r="E9" s="7">
        <v>3174709</v>
      </c>
      <c r="F9" s="71">
        <v>212145301.87802774</v>
      </c>
    </row>
    <row r="10" spans="2:8" ht="12.95" customHeight="1" x14ac:dyDescent="0.2">
      <c r="B10" s="277" t="s">
        <v>358</v>
      </c>
      <c r="C10" s="7">
        <v>37758857</v>
      </c>
      <c r="D10" s="7">
        <v>1802424168.8234122</v>
      </c>
      <c r="E10" s="7">
        <v>4340097</v>
      </c>
      <c r="F10" s="7">
        <v>300213261.26484835</v>
      </c>
    </row>
    <row r="11" spans="2:8" ht="12.95" customHeight="1" x14ac:dyDescent="0.2">
      <c r="B11" s="277" t="s">
        <v>359</v>
      </c>
      <c r="C11" s="7">
        <v>38442491</v>
      </c>
      <c r="D11" s="7">
        <v>1826446755.723671</v>
      </c>
      <c r="E11" s="7">
        <v>8159986</v>
      </c>
      <c r="F11" s="7">
        <v>594198786.78080821</v>
      </c>
    </row>
    <row r="12" spans="2:8" ht="12.95" customHeight="1" x14ac:dyDescent="0.2">
      <c r="B12" s="277" t="s">
        <v>360</v>
      </c>
      <c r="C12" s="7">
        <v>39078819</v>
      </c>
      <c r="D12" s="7">
        <v>1869834682.3279579</v>
      </c>
      <c r="E12" s="7">
        <v>14060936</v>
      </c>
      <c r="F12" s="7">
        <v>948854284.02680993</v>
      </c>
    </row>
    <row r="13" spans="2:8" ht="12.95" customHeight="1" x14ac:dyDescent="0.2">
      <c r="B13" s="277" t="s">
        <v>361</v>
      </c>
      <c r="C13" s="7">
        <v>38148147</v>
      </c>
      <c r="D13" s="7">
        <v>1868552512.8409317</v>
      </c>
      <c r="E13" s="7">
        <v>15867753</v>
      </c>
      <c r="F13" s="7">
        <v>1109526854.0712721</v>
      </c>
    </row>
    <row r="14" spans="2:8" ht="12.95" customHeight="1" x14ac:dyDescent="0.2">
      <c r="B14" s="277" t="s">
        <v>362</v>
      </c>
      <c r="C14" s="7">
        <v>38494398</v>
      </c>
      <c r="D14" s="7">
        <v>1867732102.0638397</v>
      </c>
      <c r="E14" s="7">
        <v>7813620</v>
      </c>
      <c r="F14" s="7">
        <v>525842520.80430019</v>
      </c>
    </row>
    <row r="15" spans="2:8" ht="12.95" customHeight="1" x14ac:dyDescent="0.2">
      <c r="B15" s="277" t="s">
        <v>363</v>
      </c>
      <c r="C15" s="7">
        <v>39583543</v>
      </c>
      <c r="D15" s="7">
        <v>1890930949.4989712</v>
      </c>
      <c r="E15" s="7">
        <v>3562141</v>
      </c>
      <c r="F15" s="7">
        <v>220220883.13756719</v>
      </c>
    </row>
    <row r="16" spans="2:8" ht="12.95" customHeight="1" x14ac:dyDescent="0.2">
      <c r="B16" s="283" t="s">
        <v>364</v>
      </c>
      <c r="C16" s="39">
        <v>37837908</v>
      </c>
      <c r="D16" s="39">
        <v>1822552073.1302674</v>
      </c>
      <c r="E16" s="39">
        <v>1638492</v>
      </c>
      <c r="F16" s="39">
        <v>94354851.814984396</v>
      </c>
    </row>
    <row r="17" spans="2:9" ht="12.95" customHeight="1" x14ac:dyDescent="0.2">
      <c r="B17" s="284" t="s">
        <v>365</v>
      </c>
      <c r="C17" s="39">
        <v>41159410</v>
      </c>
      <c r="D17" s="39">
        <v>2034045438.5825202</v>
      </c>
      <c r="E17" s="39">
        <v>1929587</v>
      </c>
      <c r="F17" s="39">
        <v>109905918.77364124</v>
      </c>
      <c r="G17" s="7"/>
      <c r="H17" s="7"/>
    </row>
    <row r="18" spans="2:9" ht="12.95" customHeight="1" x14ac:dyDescent="0.2">
      <c r="B18" s="277" t="s">
        <v>366</v>
      </c>
      <c r="C18" s="7">
        <v>36615959</v>
      </c>
      <c r="D18" s="7">
        <v>1697255135.1781802</v>
      </c>
      <c r="E18" s="7">
        <v>1511929</v>
      </c>
      <c r="F18" s="7">
        <v>93156189.793616027</v>
      </c>
      <c r="G18" s="7"/>
      <c r="H18" s="7"/>
      <c r="I18" s="63"/>
    </row>
    <row r="19" spans="2:9" ht="12.95" customHeight="1" x14ac:dyDescent="0.2">
      <c r="B19" s="277" t="s">
        <v>367</v>
      </c>
      <c r="C19" s="37">
        <v>37254919</v>
      </c>
      <c r="D19" s="37">
        <v>1719124809.0782399</v>
      </c>
      <c r="E19" s="37">
        <v>1406610</v>
      </c>
      <c r="F19" s="37">
        <v>84994841.860773772</v>
      </c>
      <c r="G19" s="7"/>
      <c r="H19" s="7"/>
      <c r="I19" s="63"/>
    </row>
    <row r="20" spans="2:9" ht="12.95" customHeight="1" x14ac:dyDescent="0.2">
      <c r="B20" s="277" t="s">
        <v>368</v>
      </c>
      <c r="C20" s="7">
        <v>34321493</v>
      </c>
      <c r="D20" s="7">
        <v>1683443138.0980821</v>
      </c>
      <c r="E20" s="7">
        <v>910210</v>
      </c>
      <c r="F20" s="7">
        <v>56076777.622934498</v>
      </c>
      <c r="G20" s="59"/>
      <c r="H20" s="59"/>
    </row>
    <row r="21" spans="2:9" ht="12.95" customHeight="1" x14ac:dyDescent="0.2">
      <c r="B21" s="277" t="s">
        <v>369</v>
      </c>
      <c r="C21" s="71">
        <v>27298465</v>
      </c>
      <c r="D21" s="71">
        <v>1367762628.4424977</v>
      </c>
      <c r="E21" s="71">
        <v>488223</v>
      </c>
      <c r="F21" s="7">
        <v>35106476.74032782</v>
      </c>
    </row>
    <row r="22" spans="2:9" ht="12.95" customHeight="1" x14ac:dyDescent="0.2">
      <c r="B22" s="277" t="s">
        <v>370</v>
      </c>
      <c r="C22" s="71">
        <v>37277321</v>
      </c>
      <c r="D22" s="71">
        <v>1763517607.6713781</v>
      </c>
      <c r="E22" s="7">
        <v>892036</v>
      </c>
      <c r="F22" s="7">
        <v>58969228.084146254</v>
      </c>
    </row>
    <row r="23" spans="2:9" ht="12.95" customHeight="1" x14ac:dyDescent="0.2">
      <c r="B23" s="277" t="s">
        <v>371</v>
      </c>
      <c r="C23" s="7">
        <v>41209961</v>
      </c>
      <c r="D23" s="7">
        <v>1943747361.6032915</v>
      </c>
      <c r="E23" s="7">
        <v>3034555</v>
      </c>
      <c r="F23" s="7">
        <v>202440725.86103922</v>
      </c>
    </row>
    <row r="24" spans="2:9" ht="12.95" customHeight="1" x14ac:dyDescent="0.2">
      <c r="B24" s="277" t="s">
        <v>372</v>
      </c>
      <c r="C24" s="7">
        <v>42651302</v>
      </c>
      <c r="D24" s="7">
        <v>2026408845.9751806</v>
      </c>
      <c r="E24" s="7">
        <v>8359246</v>
      </c>
      <c r="F24" s="7">
        <v>553903845.51065099</v>
      </c>
      <c r="G24" s="7"/>
    </row>
    <row r="25" spans="2:9" ht="12.95" customHeight="1" x14ac:dyDescent="0.2">
      <c r="B25" s="277" t="s">
        <v>373</v>
      </c>
      <c r="C25" s="71">
        <v>40142967</v>
      </c>
      <c r="D25" s="71">
        <v>1906217713.3187337</v>
      </c>
      <c r="E25" s="71">
        <v>10175429</v>
      </c>
      <c r="F25" s="71">
        <v>661673293.11832237</v>
      </c>
      <c r="G25" s="7"/>
      <c r="H25" s="7"/>
    </row>
    <row r="26" spans="2:9" ht="12.95" customHeight="1" x14ac:dyDescent="0.2">
      <c r="B26" s="277" t="s">
        <v>374</v>
      </c>
      <c r="C26" s="71">
        <v>41319439</v>
      </c>
      <c r="D26" s="71">
        <v>1923771915.0574026</v>
      </c>
      <c r="E26" s="71">
        <v>3222298</v>
      </c>
      <c r="F26" s="71">
        <v>193074303.13889441</v>
      </c>
    </row>
    <row r="27" spans="2:9" ht="12.95" customHeight="1" x14ac:dyDescent="0.2">
      <c r="B27" s="277" t="s">
        <v>375</v>
      </c>
      <c r="C27" s="7">
        <v>41547859</v>
      </c>
      <c r="D27" s="7">
        <v>1939619045.5902846</v>
      </c>
      <c r="E27" s="7">
        <v>1620059</v>
      </c>
      <c r="F27" s="7">
        <v>92970462.406264514</v>
      </c>
    </row>
    <row r="28" spans="2:9" ht="12.95" customHeight="1" x14ac:dyDescent="0.2">
      <c r="B28" s="277" t="s">
        <v>376</v>
      </c>
      <c r="C28" s="7">
        <v>38756098</v>
      </c>
      <c r="D28" s="7">
        <v>1828523421.0631096</v>
      </c>
      <c r="E28" s="7">
        <v>1154037</v>
      </c>
      <c r="F28" s="7">
        <v>63390458.955471493</v>
      </c>
    </row>
    <row r="29" spans="2:9" ht="12.95" customHeight="1" x14ac:dyDescent="0.2">
      <c r="B29" s="283" t="s">
        <v>377</v>
      </c>
      <c r="C29" s="39">
        <v>40827962</v>
      </c>
      <c r="D29" s="39">
        <v>1921217538.9209635</v>
      </c>
      <c r="E29" s="39">
        <v>1070527</v>
      </c>
      <c r="F29" s="39">
        <v>61050355.564403743</v>
      </c>
      <c r="G29" s="7"/>
    </row>
    <row r="30" spans="2:9" ht="12.95" customHeight="1" x14ac:dyDescent="0.2">
      <c r="B30" s="283" t="s">
        <v>378</v>
      </c>
      <c r="C30" s="7">
        <v>37483067</v>
      </c>
      <c r="D30" s="7">
        <v>1660234516.4244475</v>
      </c>
      <c r="E30" s="7">
        <v>973897</v>
      </c>
      <c r="F30" s="7">
        <v>53327221.31528303</v>
      </c>
      <c r="G30" s="7"/>
      <c r="H30" s="7"/>
    </row>
    <row r="31" spans="2:9" ht="12.95" customHeight="1" x14ac:dyDescent="0.2">
      <c r="B31" s="284" t="s">
        <v>379</v>
      </c>
      <c r="C31" s="7">
        <v>38252060</v>
      </c>
      <c r="D31" s="7">
        <v>1698662391.5322847</v>
      </c>
      <c r="E31" s="7">
        <v>976922</v>
      </c>
      <c r="F31" s="7">
        <v>53824522.795142345</v>
      </c>
    </row>
    <row r="32" spans="2:9" ht="12.95" customHeight="1" x14ac:dyDescent="0.2">
      <c r="B32" s="277" t="s">
        <v>380</v>
      </c>
      <c r="C32" s="7">
        <v>43151426</v>
      </c>
      <c r="D32" s="7">
        <v>1964475441.6351449</v>
      </c>
      <c r="E32" s="7">
        <v>1268068</v>
      </c>
      <c r="F32" s="7">
        <v>73785616.696529299</v>
      </c>
    </row>
    <row r="33" spans="2:13" ht="12.95" customHeight="1" x14ac:dyDescent="0.2">
      <c r="B33" s="277" t="s">
        <v>381</v>
      </c>
      <c r="C33" s="71">
        <v>40958805</v>
      </c>
      <c r="D33" s="71">
        <v>1867450694.6711791</v>
      </c>
      <c r="E33" s="71">
        <v>1655726</v>
      </c>
      <c r="F33" s="71">
        <v>97060838.409980744</v>
      </c>
      <c r="G33" s="63"/>
      <c r="H33" s="63"/>
    </row>
    <row r="34" spans="2:13" ht="12.95" customHeight="1" x14ac:dyDescent="0.2">
      <c r="B34" s="277" t="s">
        <v>382</v>
      </c>
      <c r="C34" s="7">
        <v>45234616</v>
      </c>
      <c r="D34" s="7">
        <v>2068495146.7250645</v>
      </c>
      <c r="E34" s="7">
        <v>2558426</v>
      </c>
      <c r="F34" s="7">
        <v>157514039.94956532</v>
      </c>
    </row>
    <row r="35" spans="2:13" ht="12.95" customHeight="1" x14ac:dyDescent="0.2">
      <c r="B35" s="277" t="s">
        <v>383</v>
      </c>
      <c r="C35" s="7">
        <v>46202887</v>
      </c>
      <c r="D35" s="7">
        <v>2118246208.1093636</v>
      </c>
      <c r="E35" s="7">
        <v>5538925</v>
      </c>
      <c r="F35" s="7">
        <v>358038867.87444419</v>
      </c>
    </row>
    <row r="36" spans="2:13" ht="12.95" customHeight="1" x14ac:dyDescent="0.2">
      <c r="B36" s="277" t="s">
        <v>384</v>
      </c>
      <c r="C36" s="7">
        <v>47027706</v>
      </c>
      <c r="D36" s="7">
        <v>2223954126.4848361</v>
      </c>
      <c r="E36" s="7">
        <v>14575688</v>
      </c>
      <c r="F36" s="7">
        <v>946630170.68153155</v>
      </c>
    </row>
    <row r="37" spans="2:13" ht="12.95" customHeight="1" x14ac:dyDescent="0.2">
      <c r="B37" s="277" t="s">
        <v>385</v>
      </c>
      <c r="C37" s="7">
        <v>44971646</v>
      </c>
      <c r="D37" s="7">
        <v>2136055732.6962638</v>
      </c>
      <c r="E37" s="7">
        <v>19015909</v>
      </c>
      <c r="F37" s="7">
        <v>1269711054.2172673</v>
      </c>
    </row>
    <row r="38" spans="2:13" ht="12.95" customHeight="1" x14ac:dyDescent="0.2">
      <c r="B38" s="277" t="s">
        <v>386</v>
      </c>
      <c r="C38" s="71">
        <v>45377851</v>
      </c>
      <c r="D38" s="71">
        <v>2105626721.3484635</v>
      </c>
      <c r="E38" s="71">
        <v>9632606</v>
      </c>
      <c r="F38" s="71">
        <v>605939672.83827722</v>
      </c>
    </row>
    <row r="39" spans="2:13" ht="12.95" customHeight="1" x14ac:dyDescent="0.2">
      <c r="B39" s="277" t="s">
        <v>387</v>
      </c>
      <c r="C39" s="7">
        <v>46449605</v>
      </c>
      <c r="D39" s="7">
        <v>2125853432.4772711</v>
      </c>
      <c r="E39" s="7">
        <v>3915788</v>
      </c>
      <c r="F39" s="7">
        <v>218492011.54688433</v>
      </c>
    </row>
    <row r="40" spans="2:13" ht="12.95" customHeight="1" x14ac:dyDescent="0.2">
      <c r="B40" s="277" t="s">
        <v>388</v>
      </c>
      <c r="C40" s="7">
        <v>43937507</v>
      </c>
      <c r="D40" s="7">
        <v>2044557350.4545755</v>
      </c>
      <c r="E40" s="7">
        <v>1914832</v>
      </c>
      <c r="F40" s="7">
        <v>95973106.775499359</v>
      </c>
      <c r="H40" s="156"/>
      <c r="I40" s="156"/>
      <c r="J40" s="156"/>
    </row>
    <row r="41" spans="2:13" ht="12.95" customHeight="1" x14ac:dyDescent="0.2">
      <c r="B41" s="284" t="s">
        <v>389</v>
      </c>
      <c r="C41" s="39">
        <v>48795955</v>
      </c>
      <c r="D41" s="39">
        <v>2283878581.3259006</v>
      </c>
      <c r="E41" s="39">
        <v>2145822</v>
      </c>
      <c r="F41" s="39">
        <v>110420029.33174065</v>
      </c>
      <c r="H41" s="156"/>
      <c r="I41" s="157"/>
      <c r="J41" s="157"/>
    </row>
    <row r="42" spans="2:13" ht="12.95" customHeight="1" x14ac:dyDescent="0.2">
      <c r="B42" s="19">
        <v>44562</v>
      </c>
      <c r="C42" s="39">
        <v>41594616</v>
      </c>
      <c r="D42" s="39">
        <v>1848965047.8465724</v>
      </c>
      <c r="E42" s="39">
        <v>1877493</v>
      </c>
      <c r="F42" s="39">
        <v>94547666.06941402</v>
      </c>
      <c r="G42" s="55"/>
      <c r="H42" s="158"/>
      <c r="I42" s="159"/>
      <c r="J42" s="159"/>
    </row>
    <row r="43" spans="2:13" ht="12.95" customHeight="1" x14ac:dyDescent="0.2">
      <c r="B43" s="19" t="s">
        <v>217</v>
      </c>
      <c r="C43" s="39">
        <v>41690929</v>
      </c>
      <c r="D43" s="39">
        <v>1898185574.0925076</v>
      </c>
      <c r="E43" s="39">
        <v>1812766</v>
      </c>
      <c r="F43" s="39">
        <v>92325683.721547544</v>
      </c>
      <c r="H43" s="156"/>
      <c r="I43" s="159"/>
      <c r="J43" s="159"/>
    </row>
    <row r="44" spans="2:13" ht="12.95" customHeight="1" x14ac:dyDescent="0.2">
      <c r="B44" s="19" t="s">
        <v>218</v>
      </c>
      <c r="C44" s="39">
        <v>47625629</v>
      </c>
      <c r="D44" s="39">
        <v>2184755446.8113346</v>
      </c>
      <c r="E44" s="39">
        <v>2329125</v>
      </c>
      <c r="F44" s="39">
        <v>119484961.04585573</v>
      </c>
      <c r="H44" s="156"/>
      <c r="I44" s="156"/>
      <c r="J44" s="156"/>
      <c r="M44" s="55"/>
    </row>
    <row r="45" spans="2:13" ht="12.95" customHeight="1" x14ac:dyDescent="0.2">
      <c r="B45" s="19" t="s">
        <v>219</v>
      </c>
      <c r="C45" s="39">
        <v>46949799</v>
      </c>
      <c r="D45" s="39">
        <v>2182099276.6606941</v>
      </c>
      <c r="E45" s="39">
        <v>4457964</v>
      </c>
      <c r="F45" s="39">
        <v>236664754.26372021</v>
      </c>
      <c r="H45" s="156"/>
      <c r="I45" s="159"/>
      <c r="J45" s="159"/>
      <c r="M45" s="55"/>
    </row>
    <row r="46" spans="2:13" ht="12.95" customHeight="1" x14ac:dyDescent="0.2">
      <c r="B46" s="19" t="s">
        <v>220</v>
      </c>
      <c r="C46" s="39">
        <v>52068606</v>
      </c>
      <c r="D46" s="39">
        <v>2386393101.0684185</v>
      </c>
      <c r="E46" s="39">
        <v>6527457</v>
      </c>
      <c r="F46" s="39">
        <v>362517779.28196961</v>
      </c>
      <c r="H46" s="156"/>
      <c r="I46" s="156"/>
      <c r="J46" s="156"/>
    </row>
    <row r="47" spans="2:13" ht="12.95" customHeight="1" x14ac:dyDescent="0.2">
      <c r="B47" s="19" t="s">
        <v>221</v>
      </c>
      <c r="C47" s="39">
        <v>52060596</v>
      </c>
      <c r="D47" s="39">
        <v>2406142229.7431812</v>
      </c>
      <c r="E47" s="39">
        <v>12400859</v>
      </c>
      <c r="F47" s="39">
        <v>755103303.73614705</v>
      </c>
      <c r="H47" s="156"/>
      <c r="I47" s="159"/>
      <c r="J47" s="159"/>
    </row>
    <row r="48" spans="2:13" ht="12.95" customHeight="1" x14ac:dyDescent="0.2">
      <c r="B48" s="49" t="s">
        <v>222</v>
      </c>
      <c r="C48" s="39">
        <v>53238017</v>
      </c>
      <c r="D48" s="39">
        <v>2511085445.7495518</v>
      </c>
      <c r="E48" s="39">
        <v>22788790</v>
      </c>
      <c r="F48" s="39">
        <v>1360976280.9741852</v>
      </c>
    </row>
    <row r="49" spans="2:7" ht="12.95" customHeight="1" x14ac:dyDescent="0.2">
      <c r="B49" s="118" t="s">
        <v>223</v>
      </c>
      <c r="C49" s="39">
        <v>51458807</v>
      </c>
      <c r="D49" s="39">
        <v>2418394213.8164444</v>
      </c>
      <c r="E49" s="39">
        <v>25111516</v>
      </c>
      <c r="F49" s="39">
        <v>1506105781.4055345</v>
      </c>
    </row>
    <row r="50" spans="2:7" ht="12.95" customHeight="1" x14ac:dyDescent="0.2">
      <c r="B50" s="19" t="s">
        <v>224</v>
      </c>
      <c r="C50" s="39">
        <v>52262039</v>
      </c>
      <c r="D50" s="39">
        <v>2394603790.8288536</v>
      </c>
      <c r="E50" s="39">
        <v>13107457</v>
      </c>
      <c r="F50" s="39">
        <v>711630155.28568578</v>
      </c>
    </row>
    <row r="51" spans="2:7" ht="12.95" customHeight="1" x14ac:dyDescent="0.2">
      <c r="B51" s="19" t="s">
        <v>225</v>
      </c>
      <c r="C51" s="39">
        <v>54690254</v>
      </c>
      <c r="D51" s="39">
        <v>2449376079.6336851</v>
      </c>
      <c r="E51" s="39">
        <v>6089861</v>
      </c>
      <c r="F51" s="39">
        <v>289787484.50461209</v>
      </c>
    </row>
    <row r="52" spans="2:7" ht="12.95" customHeight="1" x14ac:dyDescent="0.2">
      <c r="B52" s="19" t="s">
        <v>226</v>
      </c>
      <c r="C52" s="39">
        <v>51435227</v>
      </c>
      <c r="D52" s="39">
        <v>2346182095.6931448</v>
      </c>
      <c r="E52" s="39">
        <v>3052839</v>
      </c>
      <c r="F52" s="39">
        <v>136583597.58444488</v>
      </c>
    </row>
    <row r="53" spans="2:7" s="160" customFormat="1" ht="12.95" customHeight="1" x14ac:dyDescent="0.2">
      <c r="B53" s="118" t="s">
        <v>227</v>
      </c>
      <c r="C53" s="39">
        <v>54501415</v>
      </c>
      <c r="D53" s="39">
        <v>2518532862.8309774</v>
      </c>
      <c r="E53" s="39">
        <v>3187186</v>
      </c>
      <c r="F53" s="39">
        <v>141369838.74178776</v>
      </c>
    </row>
    <row r="54" spans="2:7" s="186" customFormat="1" ht="12.95" customHeight="1" x14ac:dyDescent="0.2">
      <c r="B54" s="284" t="s">
        <v>305</v>
      </c>
      <c r="C54" s="39">
        <v>48228582</v>
      </c>
      <c r="D54" s="39">
        <v>1959388766</v>
      </c>
      <c r="E54" s="39">
        <v>2622330</v>
      </c>
      <c r="F54" s="142">
        <v>127776555</v>
      </c>
      <c r="G54" s="142"/>
    </row>
    <row r="55" spans="2:7" s="186" customFormat="1" ht="12.95" customHeight="1" x14ac:dyDescent="0.2">
      <c r="B55" s="284" t="s">
        <v>306</v>
      </c>
      <c r="C55" s="39">
        <v>49653673</v>
      </c>
      <c r="D55" s="39">
        <v>2094471856</v>
      </c>
      <c r="E55" s="39">
        <v>2364807</v>
      </c>
      <c r="F55" s="142">
        <v>119046121</v>
      </c>
      <c r="G55" s="142"/>
    </row>
    <row r="56" spans="2:7" s="186" customFormat="1" ht="12.95" customHeight="1" x14ac:dyDescent="0.2">
      <c r="B56" s="284" t="s">
        <v>307</v>
      </c>
      <c r="C56" s="39">
        <v>57219842</v>
      </c>
      <c r="D56" s="39">
        <v>2453453776</v>
      </c>
      <c r="E56" s="39">
        <v>3056852</v>
      </c>
      <c r="F56" s="142">
        <v>155473970</v>
      </c>
      <c r="G56" s="142"/>
    </row>
    <row r="57" spans="2:7" s="186" customFormat="1" ht="12.95" customHeight="1" x14ac:dyDescent="0.2">
      <c r="B57" s="284" t="s">
        <v>308</v>
      </c>
      <c r="C57" s="39">
        <v>55039125</v>
      </c>
      <c r="D57" s="39">
        <v>2476249148</v>
      </c>
      <c r="E57" s="39">
        <v>5504068</v>
      </c>
      <c r="F57" s="142">
        <v>286517749</v>
      </c>
      <c r="G57" s="142"/>
    </row>
    <row r="58" spans="2:7" s="186" customFormat="1" ht="12.95" customHeight="1" x14ac:dyDescent="0.2">
      <c r="B58" s="284" t="s">
        <v>309</v>
      </c>
      <c r="C58" s="39">
        <v>58968709</v>
      </c>
      <c r="D58" s="39">
        <v>2666447126</v>
      </c>
      <c r="E58" s="39">
        <v>8115788</v>
      </c>
      <c r="F58" s="142">
        <v>441961443</v>
      </c>
      <c r="G58" s="142"/>
    </row>
    <row r="59" spans="2:7" s="186" customFormat="1" ht="12.95" customHeight="1" x14ac:dyDescent="0.2">
      <c r="B59" s="284" t="s">
        <v>310</v>
      </c>
      <c r="C59" s="39">
        <v>58649306</v>
      </c>
      <c r="D59" s="39">
        <v>2706651678</v>
      </c>
      <c r="E59" s="39">
        <v>13678647</v>
      </c>
      <c r="F59" s="142">
        <v>790609687</v>
      </c>
      <c r="G59" s="142"/>
    </row>
    <row r="60" spans="2:7" s="186" customFormat="1" ht="12.95" customHeight="1" x14ac:dyDescent="0.2">
      <c r="B60" s="284" t="s">
        <v>311</v>
      </c>
      <c r="C60" s="39">
        <v>58678610</v>
      </c>
      <c r="D60" s="39">
        <v>2800630198</v>
      </c>
      <c r="E60" s="39">
        <v>23943374</v>
      </c>
      <c r="F60" s="142">
        <v>1352290945</v>
      </c>
      <c r="G60" s="142"/>
    </row>
    <row r="61" spans="2:7" s="186" customFormat="1" ht="12.95" customHeight="1" x14ac:dyDescent="0.2">
      <c r="B61" s="284" t="s">
        <v>312</v>
      </c>
      <c r="C61" s="39">
        <v>56580098</v>
      </c>
      <c r="D61" s="39">
        <v>2752603212</v>
      </c>
      <c r="E61" s="39">
        <v>25061541</v>
      </c>
      <c r="F61" s="142">
        <v>1451760427</v>
      </c>
      <c r="G61" s="142"/>
    </row>
    <row r="62" spans="2:7" s="186" customFormat="1" ht="12.95" customHeight="1" x14ac:dyDescent="0.2">
      <c r="B62" s="284" t="s">
        <v>313</v>
      </c>
      <c r="C62" s="39">
        <v>58198295</v>
      </c>
      <c r="D62" s="39">
        <v>2759297120</v>
      </c>
      <c r="E62" s="39">
        <v>13714819</v>
      </c>
      <c r="F62" s="142">
        <v>746099141</v>
      </c>
      <c r="G62" s="142"/>
    </row>
    <row r="63" spans="2:7" s="186" customFormat="1" ht="12.95" customHeight="1" x14ac:dyDescent="0.2">
      <c r="B63" s="284" t="s">
        <v>314</v>
      </c>
      <c r="C63" s="39">
        <v>59937577</v>
      </c>
      <c r="D63" s="39">
        <v>2819453095</v>
      </c>
      <c r="E63" s="39">
        <v>6389964</v>
      </c>
      <c r="F63" s="142">
        <v>323885881</v>
      </c>
      <c r="G63" s="142"/>
    </row>
    <row r="64" spans="2:7" s="186" customFormat="1" ht="12.95" customHeight="1" x14ac:dyDescent="0.2">
      <c r="B64" s="284" t="s">
        <v>315</v>
      </c>
      <c r="C64" s="39">
        <v>56195042</v>
      </c>
      <c r="D64" s="39">
        <v>2707758172</v>
      </c>
      <c r="E64" s="39">
        <v>3155016</v>
      </c>
      <c r="F64" s="142">
        <v>154470795</v>
      </c>
      <c r="G64" s="142"/>
    </row>
    <row r="65" spans="2:8" s="186" customFormat="1" ht="12.95" customHeight="1" x14ac:dyDescent="0.2">
      <c r="B65" s="278" t="s">
        <v>316</v>
      </c>
      <c r="C65" s="30">
        <v>61006197</v>
      </c>
      <c r="D65" s="30">
        <v>3000839465</v>
      </c>
      <c r="E65" s="30">
        <v>3645908</v>
      </c>
      <c r="F65" s="30">
        <v>178274085</v>
      </c>
    </row>
    <row r="66" spans="2:8" s="160" customFormat="1" ht="12.95" customHeight="1" x14ac:dyDescent="0.2">
      <c r="B66"/>
      <c r="C66" s="17"/>
      <c r="D66" s="7"/>
      <c r="E66" s="7"/>
      <c r="F66" s="7"/>
    </row>
    <row r="67" spans="2:8" s="160" customFormat="1" ht="12.95" customHeight="1" x14ac:dyDescent="0.2">
      <c r="B67" t="s">
        <v>228</v>
      </c>
      <c r="C67"/>
      <c r="D67"/>
      <c r="E67"/>
      <c r="F67"/>
    </row>
    <row r="68" spans="2:8" s="160" customFormat="1" ht="12.95" customHeight="1" x14ac:dyDescent="0.2">
      <c r="B68" t="s">
        <v>6</v>
      </c>
      <c r="C68"/>
      <c r="D68"/>
      <c r="E68"/>
      <c r="F68"/>
      <c r="G68" s="7"/>
    </row>
    <row r="69" spans="2:8" s="160" customFormat="1" ht="12.95" customHeight="1" x14ac:dyDescent="0.2">
      <c r="B69"/>
      <c r="C69" s="33"/>
      <c r="D69" s="33"/>
      <c r="E69" s="33"/>
      <c r="F69" s="33"/>
    </row>
    <row r="70" spans="2:8" s="160" customFormat="1" ht="12.95" customHeight="1" x14ac:dyDescent="0.2">
      <c r="B70"/>
      <c r="C70" s="33"/>
      <c r="D70" s="33"/>
      <c r="E70" s="33"/>
      <c r="F70" s="33"/>
    </row>
    <row r="71" spans="2:8" s="160" customFormat="1" ht="12.95" customHeight="1" x14ac:dyDescent="0.2">
      <c r="B71"/>
      <c r="C71"/>
      <c r="D71"/>
      <c r="E71"/>
      <c r="F71"/>
    </row>
    <row r="72" spans="2:8" s="160" customFormat="1" ht="12.95" customHeight="1" x14ac:dyDescent="0.2">
      <c r="B72"/>
      <c r="C72"/>
      <c r="D72"/>
      <c r="E72"/>
      <c r="F72"/>
    </row>
    <row r="73" spans="2:8" s="160" customFormat="1" ht="12.95" customHeight="1" x14ac:dyDescent="0.2">
      <c r="B73"/>
      <c r="C73" s="7"/>
      <c r="D73" s="7"/>
      <c r="E73" s="7"/>
      <c r="F73" s="7"/>
    </row>
    <row r="74" spans="2:8" s="160" customFormat="1" ht="12.95" customHeight="1" x14ac:dyDescent="0.2">
      <c r="B74"/>
      <c r="C74" s="7"/>
      <c r="D74" s="7"/>
      <c r="E74" s="7"/>
      <c r="F74" s="7"/>
    </row>
    <row r="75" spans="2:8" s="160" customFormat="1" ht="12.95" customHeight="1" x14ac:dyDescent="0.2">
      <c r="B75"/>
      <c r="C75" s="59"/>
      <c r="D75" s="59"/>
      <c r="E75" s="59"/>
      <c r="F75" s="59"/>
    </row>
    <row r="76" spans="2:8" s="160" customFormat="1" ht="12.95" customHeight="1" x14ac:dyDescent="0.2">
      <c r="B76"/>
      <c r="C76"/>
      <c r="D76"/>
      <c r="E76"/>
      <c r="F76"/>
    </row>
    <row r="77" spans="2:8" s="160" customFormat="1" ht="12.95" customHeight="1" x14ac:dyDescent="0.2">
      <c r="B77"/>
      <c r="C77"/>
      <c r="D77"/>
      <c r="E77"/>
      <c r="F77"/>
    </row>
    <row r="78" spans="2:8" ht="12.95" customHeight="1" x14ac:dyDescent="0.2">
      <c r="G78" s="7"/>
      <c r="H78" s="7"/>
    </row>
    <row r="85" spans="7:8" ht="12.95" customHeight="1" x14ac:dyDescent="0.2">
      <c r="G85" s="7"/>
      <c r="H85" s="7"/>
    </row>
  </sheetData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64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7" customWidth="1"/>
    <col min="3" max="3" width="15.33203125" customWidth="1"/>
    <col min="4" max="4" width="26.1640625" customWidth="1"/>
    <col min="5" max="5" width="13" style="14" customWidth="1"/>
  </cols>
  <sheetData>
    <row r="2" spans="2:6" ht="15.75" x14ac:dyDescent="0.25">
      <c r="B2" s="1" t="s">
        <v>32</v>
      </c>
    </row>
    <row r="5" spans="2:6" ht="22.5" x14ac:dyDescent="0.2">
      <c r="B5" s="9" t="s">
        <v>33</v>
      </c>
      <c r="C5" s="31" t="s">
        <v>34</v>
      </c>
      <c r="D5" s="201" t="s">
        <v>35</v>
      </c>
      <c r="E5" s="140" t="s">
        <v>31</v>
      </c>
    </row>
    <row r="6" spans="2:6" ht="12.95" customHeight="1" x14ac:dyDescent="0.2">
      <c r="B6" s="274" t="s">
        <v>391</v>
      </c>
      <c r="C6" s="39">
        <v>2627.0000000000005</v>
      </c>
      <c r="D6" s="39">
        <v>1655</v>
      </c>
      <c r="E6" s="148">
        <v>4282</v>
      </c>
      <c r="F6" s="17"/>
    </row>
    <row r="7" spans="2:6" ht="12.95" customHeight="1" x14ac:dyDescent="0.2">
      <c r="B7" s="274" t="s">
        <v>392</v>
      </c>
      <c r="C7" s="39">
        <v>2673.0000000000005</v>
      </c>
      <c r="D7" s="39">
        <v>1654</v>
      </c>
      <c r="E7" s="148">
        <v>4327</v>
      </c>
      <c r="F7" s="17"/>
    </row>
    <row r="8" spans="2:6" ht="12.95" customHeight="1" x14ac:dyDescent="0.2">
      <c r="B8" s="279" t="s">
        <v>393</v>
      </c>
      <c r="C8" s="39">
        <v>2792.0000000000005</v>
      </c>
      <c r="D8" s="39">
        <v>1652</v>
      </c>
      <c r="E8" s="148">
        <v>4444</v>
      </c>
      <c r="F8" s="17"/>
    </row>
    <row r="9" spans="2:6" ht="12.95" customHeight="1" x14ac:dyDescent="0.2">
      <c r="B9" s="274" t="s">
        <v>394</v>
      </c>
      <c r="C9" s="39">
        <v>3394.9999999999986</v>
      </c>
      <c r="D9" s="39">
        <v>1618</v>
      </c>
      <c r="E9" s="148">
        <v>5012.9999999999982</v>
      </c>
      <c r="F9" s="17"/>
    </row>
    <row r="10" spans="2:6" ht="12.95" customHeight="1" x14ac:dyDescent="0.2">
      <c r="B10" s="279" t="s">
        <v>395</v>
      </c>
      <c r="C10" s="39">
        <v>3764.9999999999995</v>
      </c>
      <c r="D10" s="39">
        <v>1620</v>
      </c>
      <c r="E10" s="148">
        <v>5385</v>
      </c>
      <c r="F10" s="17"/>
    </row>
    <row r="11" spans="2:6" ht="12.95" customHeight="1" x14ac:dyDescent="0.2">
      <c r="B11" s="274" t="s">
        <v>396</v>
      </c>
      <c r="C11" s="39">
        <v>3627.9999999999995</v>
      </c>
      <c r="D11" s="39">
        <v>1699</v>
      </c>
      <c r="E11" s="148">
        <v>5327</v>
      </c>
      <c r="F11" s="17"/>
    </row>
    <row r="12" spans="2:6" ht="12.95" customHeight="1" x14ac:dyDescent="0.2">
      <c r="B12" s="279" t="s">
        <v>397</v>
      </c>
      <c r="C12" s="39">
        <v>4129</v>
      </c>
      <c r="D12" s="39">
        <v>1696</v>
      </c>
      <c r="E12" s="148">
        <v>5825</v>
      </c>
      <c r="F12" s="17"/>
    </row>
    <row r="13" spans="2:6" ht="12.95" customHeight="1" x14ac:dyDescent="0.2">
      <c r="B13" s="279" t="s">
        <v>398</v>
      </c>
      <c r="C13" s="39">
        <v>4159</v>
      </c>
      <c r="D13" s="39">
        <v>1713</v>
      </c>
      <c r="E13" s="148">
        <v>5872</v>
      </c>
      <c r="F13" s="17"/>
    </row>
    <row r="14" spans="2:6" ht="12.95" customHeight="1" x14ac:dyDescent="0.2">
      <c r="B14" s="274" t="s">
        <v>399</v>
      </c>
      <c r="C14" s="39">
        <v>3925.9999999999986</v>
      </c>
      <c r="D14" s="39">
        <v>1704</v>
      </c>
      <c r="E14" s="148">
        <v>5629.9999999999982</v>
      </c>
      <c r="F14" s="17"/>
    </row>
    <row r="15" spans="2:6" ht="12.95" customHeight="1" x14ac:dyDescent="0.2">
      <c r="B15" s="279">
        <v>45230</v>
      </c>
      <c r="C15" s="39">
        <v>2980.9999999999986</v>
      </c>
      <c r="D15" s="39">
        <v>1698</v>
      </c>
      <c r="E15" s="148">
        <v>4678.9999999999982</v>
      </c>
      <c r="F15" s="17"/>
    </row>
    <row r="16" spans="2:6" ht="12.95" customHeight="1" x14ac:dyDescent="0.2">
      <c r="B16" s="10">
        <v>45260</v>
      </c>
      <c r="C16" s="39">
        <v>2705.9999999999991</v>
      </c>
      <c r="D16" s="39">
        <v>1702</v>
      </c>
      <c r="E16" s="148">
        <v>4407.9999999999991</v>
      </c>
      <c r="F16" s="17"/>
    </row>
    <row r="17" spans="2:8" ht="12.95" customHeight="1" x14ac:dyDescent="0.2">
      <c r="B17" s="29">
        <v>45291</v>
      </c>
      <c r="C17" s="30">
        <v>2568.9999999999995</v>
      </c>
      <c r="D17" s="30">
        <v>1708</v>
      </c>
      <c r="E17" s="11">
        <v>4277</v>
      </c>
      <c r="F17" s="148"/>
    </row>
    <row r="18" spans="2:8" s="2" customFormat="1" ht="12.95" customHeight="1" x14ac:dyDescent="0.2">
      <c r="B18"/>
      <c r="C18"/>
      <c r="D18"/>
      <c r="E18" s="14"/>
    </row>
    <row r="19" spans="2:8" s="2" customFormat="1" ht="12.95" customHeight="1" x14ac:dyDescent="0.2">
      <c r="B19" s="147" t="s">
        <v>36</v>
      </c>
      <c r="C19"/>
      <c r="D19"/>
      <c r="E19" s="14"/>
      <c r="F19" s="7"/>
    </row>
    <row r="20" spans="2:8" ht="12.95" customHeight="1" x14ac:dyDescent="0.2">
      <c r="B20" s="147" t="s">
        <v>6</v>
      </c>
      <c r="F20" s="7"/>
    </row>
    <row r="21" spans="2:8" ht="12.95" customHeight="1" x14ac:dyDescent="0.2">
      <c r="F21" s="7"/>
    </row>
    <row r="22" spans="2:8" ht="12.95" customHeight="1" x14ac:dyDescent="0.2">
      <c r="D22" s="33"/>
      <c r="F22" s="7"/>
    </row>
    <row r="23" spans="2:8" ht="12.95" customHeight="1" x14ac:dyDescent="0.2">
      <c r="F23" s="7"/>
    </row>
    <row r="24" spans="2:8" ht="12.95" customHeight="1" x14ac:dyDescent="0.2">
      <c r="F24" s="7"/>
    </row>
    <row r="25" spans="2:8" ht="12.95" customHeight="1" x14ac:dyDescent="0.2">
      <c r="F25" s="7"/>
    </row>
    <row r="26" spans="2:8" ht="12.95" customHeight="1" x14ac:dyDescent="0.2">
      <c r="F26" s="7"/>
    </row>
    <row r="27" spans="2:8" ht="12.95" customHeight="1" x14ac:dyDescent="0.2">
      <c r="F27" s="7"/>
    </row>
    <row r="28" spans="2:8" ht="12.95" customHeight="1" x14ac:dyDescent="0.2">
      <c r="F28" s="7"/>
      <c r="H28" s="33"/>
    </row>
    <row r="29" spans="2:8" ht="12.95" customHeight="1" x14ac:dyDescent="0.2">
      <c r="F29" s="7"/>
    </row>
    <row r="30" spans="2:8" ht="12.95" customHeight="1" x14ac:dyDescent="0.2">
      <c r="F30" s="7"/>
      <c r="H30" s="33"/>
    </row>
    <row r="31" spans="2:8" ht="12.95" customHeight="1" x14ac:dyDescent="0.2">
      <c r="F31" s="7"/>
    </row>
    <row r="32" spans="2:8" ht="12.95" customHeight="1" x14ac:dyDescent="0.2">
      <c r="F32" s="7"/>
      <c r="H32" s="63"/>
    </row>
    <row r="40" spans="2:5" s="186" customFormat="1" ht="12.95" customHeight="1" x14ac:dyDescent="0.2">
      <c r="B40"/>
      <c r="C40"/>
      <c r="D40"/>
      <c r="E40" s="14"/>
    </row>
    <row r="41" spans="2:5" ht="12.95" customHeight="1" x14ac:dyDescent="0.2">
      <c r="C41" s="87"/>
      <c r="D41" s="87"/>
    </row>
    <row r="42" spans="2:5" s="186" customFormat="1" ht="12.95" customHeight="1" x14ac:dyDescent="0.2">
      <c r="B42"/>
      <c r="C42" s="87"/>
      <c r="D42" s="87"/>
      <c r="E42" s="14"/>
    </row>
    <row r="43" spans="2:5" s="186" customFormat="1" ht="12.95" customHeight="1" x14ac:dyDescent="0.2">
      <c r="B43"/>
      <c r="C43"/>
      <c r="D43"/>
      <c r="E43" s="14"/>
    </row>
    <row r="44" spans="2:5" s="186" customFormat="1" ht="12.95" customHeight="1" x14ac:dyDescent="0.2">
      <c r="B44"/>
      <c r="C44"/>
      <c r="D44"/>
      <c r="E44" s="14"/>
    </row>
    <row r="45" spans="2:5" s="186" customFormat="1" ht="12.95" customHeight="1" x14ac:dyDescent="0.2">
      <c r="B45"/>
      <c r="C45"/>
      <c r="D45"/>
      <c r="E45" s="14"/>
    </row>
    <row r="46" spans="2:5" s="186" customFormat="1" ht="12.95" customHeight="1" x14ac:dyDescent="0.2">
      <c r="B46"/>
      <c r="C46"/>
      <c r="D46"/>
      <c r="E46" s="14"/>
    </row>
    <row r="47" spans="2:5" s="186" customFormat="1" ht="12.95" customHeight="1" x14ac:dyDescent="0.2">
      <c r="B47"/>
      <c r="C47"/>
      <c r="D47"/>
      <c r="E47" s="14"/>
    </row>
    <row r="48" spans="2:5" s="186" customFormat="1" ht="12.95" customHeight="1" x14ac:dyDescent="0.2">
      <c r="B48"/>
      <c r="C48"/>
      <c r="D48"/>
      <c r="E48" s="14"/>
    </row>
    <row r="49" spans="2:6" s="186" customFormat="1" ht="12.95" customHeight="1" x14ac:dyDescent="0.2">
      <c r="B49"/>
      <c r="C49"/>
      <c r="D49"/>
      <c r="E49" s="14"/>
    </row>
    <row r="50" spans="2:6" s="160" customFormat="1" ht="12.95" customHeight="1" x14ac:dyDescent="0.2">
      <c r="B50"/>
      <c r="C50"/>
      <c r="D50"/>
      <c r="E50" s="14"/>
    </row>
    <row r="51" spans="2:6" s="186" customFormat="1" ht="12.95" customHeight="1" x14ac:dyDescent="0.2">
      <c r="B51"/>
      <c r="C51"/>
      <c r="D51"/>
      <c r="E51" s="14"/>
    </row>
    <row r="52" spans="2:6" s="186" customFormat="1" ht="12.95" customHeight="1" x14ac:dyDescent="0.2">
      <c r="B52"/>
      <c r="C52"/>
      <c r="D52"/>
      <c r="E52" s="14"/>
    </row>
    <row r="53" spans="2:6" s="160" customFormat="1" ht="12.95" customHeight="1" x14ac:dyDescent="0.2">
      <c r="B53"/>
      <c r="C53"/>
      <c r="D53"/>
      <c r="E53" s="14"/>
    </row>
    <row r="54" spans="2:6" s="160" customFormat="1" ht="12.95" customHeight="1" x14ac:dyDescent="0.2">
      <c r="B54"/>
      <c r="C54"/>
      <c r="D54"/>
      <c r="E54" s="14"/>
    </row>
    <row r="55" spans="2:6" s="160" customFormat="1" ht="12.95" customHeight="1" x14ac:dyDescent="0.2">
      <c r="B55"/>
      <c r="C55"/>
      <c r="D55"/>
      <c r="E55" s="14"/>
    </row>
    <row r="56" spans="2:6" s="160" customFormat="1" ht="12.95" customHeight="1" x14ac:dyDescent="0.2">
      <c r="B56"/>
      <c r="C56"/>
      <c r="D56"/>
      <c r="E56" s="14"/>
    </row>
    <row r="57" spans="2:6" s="160" customFormat="1" ht="12.95" customHeight="1" x14ac:dyDescent="0.2">
      <c r="B57"/>
      <c r="C57"/>
      <c r="D57"/>
      <c r="E57" s="14"/>
    </row>
    <row r="58" spans="2:6" s="160" customFormat="1" ht="12.95" customHeight="1" x14ac:dyDescent="0.2">
      <c r="B58"/>
      <c r="C58"/>
      <c r="D58"/>
      <c r="E58" s="14"/>
    </row>
    <row r="59" spans="2:6" s="160" customFormat="1" ht="12.95" customHeight="1" x14ac:dyDescent="0.2">
      <c r="B59"/>
      <c r="C59"/>
      <c r="D59"/>
      <c r="E59" s="14"/>
    </row>
    <row r="60" spans="2:6" s="160" customFormat="1" ht="12.95" customHeight="1" x14ac:dyDescent="0.2">
      <c r="B60"/>
      <c r="C60"/>
      <c r="D60"/>
      <c r="E60" s="14"/>
    </row>
    <row r="61" spans="2:6" s="160" customFormat="1" ht="12.95" customHeight="1" x14ac:dyDescent="0.2">
      <c r="B61"/>
      <c r="C61"/>
      <c r="D61"/>
      <c r="E61" s="14"/>
    </row>
    <row r="62" spans="2:6" s="160" customFormat="1" ht="12.95" customHeight="1" x14ac:dyDescent="0.2">
      <c r="B62"/>
      <c r="C62"/>
      <c r="D62"/>
      <c r="E62" s="14"/>
    </row>
    <row r="63" spans="2:6" s="160" customFormat="1" ht="12.95" customHeight="1" x14ac:dyDescent="0.2">
      <c r="B63"/>
      <c r="C63"/>
      <c r="D63"/>
      <c r="E63" s="14"/>
    </row>
    <row r="64" spans="2:6" s="160" customFormat="1" ht="12.95" customHeight="1" x14ac:dyDescent="0.2">
      <c r="B64"/>
      <c r="C64"/>
      <c r="D64"/>
      <c r="E64" s="14"/>
      <c r="F64" s="33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H54"/>
  <sheetViews>
    <sheetView showGridLines="0" zoomScale="140" zoomScaleNormal="140" workbookViewId="0">
      <selection activeCell="B2" sqref="B2"/>
    </sheetView>
  </sheetViews>
  <sheetFormatPr defaultColWidth="19.33203125" defaultRowHeight="12.95" customHeight="1" x14ac:dyDescent="0.2"/>
  <cols>
    <col min="1" max="1" width="2.6640625" style="84" customWidth="1"/>
    <col min="2" max="2" width="19.33203125" style="84"/>
    <col min="3" max="8" width="17.1640625" style="84" customWidth="1"/>
    <col min="9" max="16384" width="19.33203125" style="84"/>
  </cols>
  <sheetData>
    <row r="2" spans="2:8" ht="15.75" x14ac:dyDescent="0.25">
      <c r="B2" s="48" t="s">
        <v>229</v>
      </c>
    </row>
    <row r="5" spans="2:8" ht="30.75" customHeight="1" x14ac:dyDescent="0.2">
      <c r="B5" s="82" t="s">
        <v>33</v>
      </c>
      <c r="C5" s="101" t="s">
        <v>230</v>
      </c>
      <c r="D5" s="101" t="s">
        <v>231</v>
      </c>
      <c r="E5" s="101" t="s">
        <v>232</v>
      </c>
      <c r="F5" s="101" t="s">
        <v>233</v>
      </c>
      <c r="G5" s="101" t="s">
        <v>234</v>
      </c>
      <c r="H5" s="101" t="s">
        <v>235</v>
      </c>
    </row>
    <row r="6" spans="2:8" ht="12.95" customHeight="1" x14ac:dyDescent="0.2">
      <c r="B6" s="277" t="s">
        <v>305</v>
      </c>
      <c r="C6" s="163">
        <v>46729064</v>
      </c>
      <c r="D6" s="7">
        <v>1755009816</v>
      </c>
      <c r="E6" s="7">
        <v>1499518</v>
      </c>
      <c r="F6" s="7">
        <v>204378950</v>
      </c>
      <c r="G6" s="7">
        <v>48228582</v>
      </c>
      <c r="H6" s="7">
        <v>1959388766</v>
      </c>
    </row>
    <row r="7" spans="2:8" ht="12.95" customHeight="1" x14ac:dyDescent="0.2">
      <c r="B7" s="277" t="s">
        <v>306</v>
      </c>
      <c r="C7" s="163">
        <v>48006123</v>
      </c>
      <c r="D7" s="7">
        <v>1843495903</v>
      </c>
      <c r="E7" s="7">
        <v>1647550</v>
      </c>
      <c r="F7" s="7">
        <v>250975953</v>
      </c>
      <c r="G7" s="7">
        <v>49653673</v>
      </c>
      <c r="H7" s="7">
        <v>2094471856</v>
      </c>
    </row>
    <row r="8" spans="2:8" ht="12.95" customHeight="1" x14ac:dyDescent="0.2">
      <c r="B8" s="277" t="s">
        <v>307</v>
      </c>
      <c r="C8" s="163">
        <v>55256075</v>
      </c>
      <c r="D8" s="7">
        <v>2146231071</v>
      </c>
      <c r="E8" s="7">
        <v>1963767</v>
      </c>
      <c r="F8" s="7">
        <v>307222705</v>
      </c>
      <c r="G8" s="7">
        <v>57219842</v>
      </c>
      <c r="H8" s="7">
        <v>2453453776</v>
      </c>
    </row>
    <row r="9" spans="2:8" ht="12.95" customHeight="1" x14ac:dyDescent="0.2">
      <c r="B9" s="277" t="s">
        <v>308</v>
      </c>
      <c r="C9" s="163">
        <v>53167332</v>
      </c>
      <c r="D9" s="7">
        <v>2172517253</v>
      </c>
      <c r="E9" s="7">
        <v>1871793</v>
      </c>
      <c r="F9" s="7">
        <v>303731895</v>
      </c>
      <c r="G9" s="7">
        <v>55039125</v>
      </c>
      <c r="H9" s="7">
        <v>2476249148</v>
      </c>
    </row>
    <row r="10" spans="2:8" ht="12.95" customHeight="1" x14ac:dyDescent="0.2">
      <c r="B10" s="277" t="s">
        <v>309</v>
      </c>
      <c r="C10" s="163">
        <v>56885697</v>
      </c>
      <c r="D10" s="7">
        <v>2317953694</v>
      </c>
      <c r="E10" s="7">
        <v>2083012</v>
      </c>
      <c r="F10" s="7">
        <v>348493432</v>
      </c>
      <c r="G10" s="7">
        <v>58968709</v>
      </c>
      <c r="H10" s="7">
        <v>2666447126</v>
      </c>
    </row>
    <row r="11" spans="2:8" ht="12.95" customHeight="1" x14ac:dyDescent="0.2">
      <c r="B11" s="277" t="s">
        <v>310</v>
      </c>
      <c r="C11" s="163">
        <v>56516412</v>
      </c>
      <c r="D11" s="7">
        <v>2335754482</v>
      </c>
      <c r="E11" s="7">
        <v>2132894</v>
      </c>
      <c r="F11" s="7">
        <v>370897196</v>
      </c>
      <c r="G11" s="7">
        <v>58649306</v>
      </c>
      <c r="H11" s="7">
        <v>2706651678</v>
      </c>
    </row>
    <row r="12" spans="2:8" ht="12.95" customHeight="1" x14ac:dyDescent="0.2">
      <c r="B12" s="277" t="s">
        <v>311</v>
      </c>
      <c r="C12" s="163">
        <v>56511170</v>
      </c>
      <c r="D12" s="7">
        <v>2400508987</v>
      </c>
      <c r="E12" s="7">
        <v>2167440</v>
      </c>
      <c r="F12" s="7">
        <v>400121211</v>
      </c>
      <c r="G12" s="7">
        <v>58678610</v>
      </c>
      <c r="H12" s="7">
        <v>2800630198</v>
      </c>
    </row>
    <row r="13" spans="2:8" ht="12.95" customHeight="1" x14ac:dyDescent="0.2">
      <c r="B13" s="277" t="s">
        <v>312</v>
      </c>
      <c r="C13" s="163">
        <v>54571472</v>
      </c>
      <c r="D13" s="7">
        <v>2360351024</v>
      </c>
      <c r="E13" s="7">
        <v>2008626</v>
      </c>
      <c r="F13" s="7">
        <v>392252188</v>
      </c>
      <c r="G13" s="7">
        <v>56580098</v>
      </c>
      <c r="H13" s="7">
        <v>2752603212</v>
      </c>
    </row>
    <row r="14" spans="2:8" ht="12.95" customHeight="1" x14ac:dyDescent="0.2">
      <c r="B14" s="277" t="s">
        <v>313</v>
      </c>
      <c r="C14" s="163">
        <v>56090506</v>
      </c>
      <c r="D14" s="7">
        <v>2382987116</v>
      </c>
      <c r="E14" s="7">
        <v>2107789</v>
      </c>
      <c r="F14" s="7">
        <v>376310004</v>
      </c>
      <c r="G14" s="7">
        <v>58198295</v>
      </c>
      <c r="H14" s="7">
        <v>2759297120</v>
      </c>
    </row>
    <row r="15" spans="2:8" ht="12.95" customHeight="1" x14ac:dyDescent="0.2">
      <c r="B15" s="277" t="s">
        <v>314</v>
      </c>
      <c r="C15" s="163">
        <v>57718060</v>
      </c>
      <c r="D15" s="7">
        <v>2454450868</v>
      </c>
      <c r="E15" s="7">
        <v>2219517</v>
      </c>
      <c r="F15" s="7">
        <v>365002227</v>
      </c>
      <c r="G15" s="7">
        <v>59937577</v>
      </c>
      <c r="H15" s="7">
        <v>2819453095</v>
      </c>
    </row>
    <row r="16" spans="2:8" ht="12.95" customHeight="1" x14ac:dyDescent="0.2">
      <c r="B16" s="277" t="s">
        <v>315</v>
      </c>
      <c r="C16" s="163">
        <v>54136158</v>
      </c>
      <c r="D16" s="7">
        <v>2388503485</v>
      </c>
      <c r="E16" s="7">
        <v>2058884</v>
      </c>
      <c r="F16" s="7">
        <v>319254687</v>
      </c>
      <c r="G16" s="7">
        <v>56195042</v>
      </c>
      <c r="H16" s="7">
        <v>2707758172</v>
      </c>
    </row>
    <row r="17" spans="2:8" ht="12.95" customHeight="1" x14ac:dyDescent="0.2">
      <c r="B17" s="278" t="s">
        <v>316</v>
      </c>
      <c r="C17" s="165">
        <v>58907471</v>
      </c>
      <c r="D17" s="30">
        <v>2643192504</v>
      </c>
      <c r="E17" s="30">
        <v>2098726</v>
      </c>
      <c r="F17" s="30">
        <v>357646961</v>
      </c>
      <c r="G17" s="30">
        <v>61006197</v>
      </c>
      <c r="H17" s="30">
        <v>3000839465</v>
      </c>
    </row>
    <row r="18" spans="2:8" ht="12.95" customHeight="1" x14ac:dyDescent="0.2">
      <c r="B18" s="56" t="s">
        <v>31</v>
      </c>
      <c r="C18" s="57">
        <f>SUM(C6:C17)</f>
        <v>654495540</v>
      </c>
      <c r="D18" s="57">
        <f t="shared" ref="D18:F18" si="0">SUM(D6:D17)</f>
        <v>27200956203</v>
      </c>
      <c r="E18" s="57">
        <f t="shared" si="0"/>
        <v>23859516</v>
      </c>
      <c r="F18" s="57">
        <f t="shared" si="0"/>
        <v>3996287409</v>
      </c>
      <c r="G18" s="57">
        <f>SUM(G6:G17)</f>
        <v>678355056</v>
      </c>
      <c r="H18" s="57">
        <f>SUM(H6:H17)</f>
        <v>31197243612</v>
      </c>
    </row>
    <row r="19" spans="2:8" s="186" customFormat="1" ht="12.95" customHeight="1" x14ac:dyDescent="0.2">
      <c r="B19" s="200"/>
      <c r="C19" s="148"/>
      <c r="D19" s="148"/>
      <c r="E19" s="148"/>
      <c r="F19" s="148"/>
      <c r="G19" s="148"/>
      <c r="H19" s="148"/>
    </row>
    <row r="20" spans="2:8" ht="12.95" customHeight="1" x14ac:dyDescent="0.2">
      <c r="B20" s="84" t="s">
        <v>236</v>
      </c>
    </row>
    <row r="21" spans="2:8" ht="12.95" customHeight="1" x14ac:dyDescent="0.2">
      <c r="B21" s="84" t="s">
        <v>6</v>
      </c>
    </row>
    <row r="22" spans="2:8" ht="12.95" customHeight="1" x14ac:dyDescent="0.2">
      <c r="C22" s="211"/>
      <c r="D22" s="211"/>
      <c r="E22" s="211"/>
      <c r="F22" s="211"/>
      <c r="G22" s="142"/>
      <c r="H22" s="142"/>
    </row>
    <row r="25" spans="2:8" ht="12.95" customHeight="1" x14ac:dyDescent="0.2">
      <c r="C25" s="55"/>
      <c r="D25" s="55"/>
      <c r="E25" s="55"/>
      <c r="F25" s="55"/>
      <c r="G25" s="55"/>
      <c r="H25" s="55"/>
    </row>
    <row r="53" spans="3:6" ht="12.95" customHeight="1" x14ac:dyDescent="0.2">
      <c r="C53" s="87"/>
      <c r="D53" s="87"/>
      <c r="E53" s="87"/>
      <c r="F53" s="87"/>
    </row>
    <row r="54" spans="3:6" ht="12.95" customHeight="1" x14ac:dyDescent="0.2">
      <c r="C54" s="87"/>
      <c r="D54" s="87"/>
      <c r="E54" s="87"/>
      <c r="F54" s="87"/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H67"/>
  <sheetViews>
    <sheetView showGridLines="0" zoomScale="145" zoomScaleNormal="145" workbookViewId="0">
      <selection activeCell="B2" sqref="B2"/>
    </sheetView>
  </sheetViews>
  <sheetFormatPr defaultColWidth="19.33203125" defaultRowHeight="12.95" customHeight="1" x14ac:dyDescent="0.2"/>
  <cols>
    <col min="1" max="1" width="2.6640625" style="84" customWidth="1"/>
    <col min="2" max="2" width="12" style="84" customWidth="1"/>
    <col min="3" max="8" width="15.5" style="84" customWidth="1"/>
    <col min="9" max="16384" width="19.33203125" style="84"/>
  </cols>
  <sheetData>
    <row r="2" spans="2:8" ht="15.75" x14ac:dyDescent="0.25">
      <c r="B2" s="48" t="s">
        <v>237</v>
      </c>
    </row>
    <row r="5" spans="2:8" ht="45" x14ac:dyDescent="0.2">
      <c r="B5" s="82" t="s">
        <v>33</v>
      </c>
      <c r="C5" s="83" t="s">
        <v>230</v>
      </c>
      <c r="D5" s="83" t="s">
        <v>231</v>
      </c>
      <c r="E5" s="83" t="s">
        <v>232</v>
      </c>
      <c r="F5" s="83" t="s">
        <v>233</v>
      </c>
      <c r="G5" s="83" t="s">
        <v>234</v>
      </c>
      <c r="H5" s="83" t="s">
        <v>235</v>
      </c>
    </row>
    <row r="6" spans="2:8" ht="12.95" customHeight="1" x14ac:dyDescent="0.2">
      <c r="B6" s="277" t="s">
        <v>305</v>
      </c>
      <c r="C6" s="7">
        <v>2482652</v>
      </c>
      <c r="D6" s="7">
        <v>117588779</v>
      </c>
      <c r="E6" s="7">
        <v>139678</v>
      </c>
      <c r="F6" s="7">
        <v>10187776</v>
      </c>
      <c r="G6" s="7">
        <v>2622330</v>
      </c>
      <c r="H6" s="7">
        <v>127776555</v>
      </c>
    </row>
    <row r="7" spans="2:8" ht="12.95" customHeight="1" x14ac:dyDescent="0.2">
      <c r="B7" s="277" t="s">
        <v>306</v>
      </c>
      <c r="C7" s="7">
        <v>2210708</v>
      </c>
      <c r="D7" s="7">
        <v>108161134</v>
      </c>
      <c r="E7" s="7">
        <v>154099</v>
      </c>
      <c r="F7" s="7">
        <v>10884987</v>
      </c>
      <c r="G7" s="7">
        <v>2364807</v>
      </c>
      <c r="H7" s="7">
        <v>119046121</v>
      </c>
    </row>
    <row r="8" spans="2:8" ht="12.95" customHeight="1" x14ac:dyDescent="0.2">
      <c r="B8" s="277" t="s">
        <v>307</v>
      </c>
      <c r="C8" s="7">
        <v>2851803</v>
      </c>
      <c r="D8" s="7">
        <v>139699816</v>
      </c>
      <c r="E8" s="7">
        <v>205049</v>
      </c>
      <c r="F8" s="7">
        <v>15774154</v>
      </c>
      <c r="G8" s="7">
        <v>3056852</v>
      </c>
      <c r="H8" s="7">
        <v>155473970</v>
      </c>
    </row>
    <row r="9" spans="2:8" ht="12.95" customHeight="1" x14ac:dyDescent="0.2">
      <c r="B9" s="277" t="s">
        <v>308</v>
      </c>
      <c r="C9" s="7">
        <v>5236503</v>
      </c>
      <c r="D9" s="7">
        <v>260904878</v>
      </c>
      <c r="E9" s="7">
        <v>267565</v>
      </c>
      <c r="F9" s="7">
        <v>25612871</v>
      </c>
      <c r="G9" s="7">
        <v>5504068</v>
      </c>
      <c r="H9" s="7">
        <v>286517749</v>
      </c>
    </row>
    <row r="10" spans="2:8" ht="12.95" customHeight="1" x14ac:dyDescent="0.2">
      <c r="B10" s="277" t="s">
        <v>309</v>
      </c>
      <c r="C10" s="7">
        <v>7768288</v>
      </c>
      <c r="D10" s="7">
        <v>403273007</v>
      </c>
      <c r="E10" s="7">
        <v>347500</v>
      </c>
      <c r="F10" s="7">
        <v>38688436</v>
      </c>
      <c r="G10" s="7">
        <v>8115788</v>
      </c>
      <c r="H10" s="7">
        <v>441961443</v>
      </c>
    </row>
    <row r="11" spans="2:8" ht="12.95" customHeight="1" x14ac:dyDescent="0.2">
      <c r="B11" s="277" t="s">
        <v>310</v>
      </c>
      <c r="C11" s="7">
        <v>13237210</v>
      </c>
      <c r="D11" s="7">
        <v>730729318</v>
      </c>
      <c r="E11" s="7">
        <v>441437</v>
      </c>
      <c r="F11" s="7">
        <v>59880369</v>
      </c>
      <c r="G11" s="7">
        <v>13678647</v>
      </c>
      <c r="H11" s="7">
        <v>790609687</v>
      </c>
    </row>
    <row r="12" spans="2:8" ht="12.95" customHeight="1" x14ac:dyDescent="0.2">
      <c r="B12" s="277" t="s">
        <v>311</v>
      </c>
      <c r="C12" s="7">
        <v>23331407</v>
      </c>
      <c r="D12" s="7">
        <v>1244863119</v>
      </c>
      <c r="E12" s="7">
        <v>611967</v>
      </c>
      <c r="F12" s="7">
        <v>107427826</v>
      </c>
      <c r="G12" s="7">
        <v>23943374</v>
      </c>
      <c r="H12" s="7">
        <v>1352290945</v>
      </c>
    </row>
    <row r="13" spans="2:8" ht="12.95" customHeight="1" x14ac:dyDescent="0.2">
      <c r="B13" s="277" t="s">
        <v>312</v>
      </c>
      <c r="C13" s="7">
        <v>24417157</v>
      </c>
      <c r="D13" s="7">
        <v>1328919322</v>
      </c>
      <c r="E13" s="7">
        <v>644384</v>
      </c>
      <c r="F13" s="7">
        <v>122841105</v>
      </c>
      <c r="G13" s="7">
        <v>25061541</v>
      </c>
      <c r="H13" s="7">
        <v>1451760427</v>
      </c>
    </row>
    <row r="14" spans="2:8" ht="12.95" customHeight="1" x14ac:dyDescent="0.2">
      <c r="B14" s="277" t="s">
        <v>313</v>
      </c>
      <c r="C14" s="7">
        <v>13245331</v>
      </c>
      <c r="D14" s="7">
        <v>676579527</v>
      </c>
      <c r="E14" s="7">
        <v>469488</v>
      </c>
      <c r="F14" s="7">
        <v>69519614</v>
      </c>
      <c r="G14" s="7">
        <v>13714819</v>
      </c>
      <c r="H14" s="7">
        <v>746099141</v>
      </c>
    </row>
    <row r="15" spans="2:8" ht="12.95" customHeight="1" x14ac:dyDescent="0.2">
      <c r="B15" s="277" t="s">
        <v>314</v>
      </c>
      <c r="C15" s="7">
        <v>6081653</v>
      </c>
      <c r="D15" s="7">
        <v>290709836</v>
      </c>
      <c r="E15" s="7">
        <v>308311</v>
      </c>
      <c r="F15" s="7">
        <v>33176045</v>
      </c>
      <c r="G15" s="7">
        <v>6389964</v>
      </c>
      <c r="H15" s="7">
        <v>323885881</v>
      </c>
    </row>
    <row r="16" spans="2:8" ht="12.95" customHeight="1" x14ac:dyDescent="0.2">
      <c r="B16" s="277" t="s">
        <v>315</v>
      </c>
      <c r="C16" s="7">
        <v>2957306</v>
      </c>
      <c r="D16" s="7">
        <v>139372315</v>
      </c>
      <c r="E16" s="7">
        <v>197710</v>
      </c>
      <c r="F16" s="7">
        <v>15098480</v>
      </c>
      <c r="G16" s="7">
        <v>3155016</v>
      </c>
      <c r="H16" s="7">
        <v>154470795</v>
      </c>
    </row>
    <row r="17" spans="2:8" ht="12.95" customHeight="1" x14ac:dyDescent="0.2">
      <c r="B17" s="278" t="s">
        <v>316</v>
      </c>
      <c r="C17" s="30">
        <v>3459676</v>
      </c>
      <c r="D17" s="30">
        <v>163628768</v>
      </c>
      <c r="E17" s="30">
        <v>186232</v>
      </c>
      <c r="F17" s="30">
        <v>14645317</v>
      </c>
      <c r="G17" s="30">
        <v>3645908</v>
      </c>
      <c r="H17" s="30">
        <v>178274085</v>
      </c>
    </row>
    <row r="18" spans="2:8" ht="12.95" customHeight="1" x14ac:dyDescent="0.2">
      <c r="B18" s="56" t="s">
        <v>31</v>
      </c>
      <c r="C18" s="57">
        <f>SUM(C6:C17)</f>
        <v>107279694</v>
      </c>
      <c r="D18" s="57">
        <f t="shared" ref="D18:F18" si="0">SUM(D6:D17)</f>
        <v>5604429819</v>
      </c>
      <c r="E18" s="57">
        <f t="shared" si="0"/>
        <v>3973420</v>
      </c>
      <c r="F18" s="57">
        <f t="shared" si="0"/>
        <v>523736980</v>
      </c>
      <c r="G18" s="57">
        <f>SUM(G6:G17)</f>
        <v>111253114</v>
      </c>
      <c r="H18" s="57">
        <f>SUM(H6:H17)</f>
        <v>6128166799</v>
      </c>
    </row>
    <row r="19" spans="2:8" s="186" customFormat="1" ht="12.95" customHeight="1" x14ac:dyDescent="0.2">
      <c r="B19" s="200"/>
      <c r="C19" s="148"/>
      <c r="D19" s="148"/>
      <c r="E19" s="148"/>
      <c r="F19" s="148"/>
      <c r="G19" s="148"/>
      <c r="H19" s="148"/>
    </row>
    <row r="20" spans="2:8" ht="12.95" customHeight="1" x14ac:dyDescent="0.2">
      <c r="B20" s="125" t="s">
        <v>238</v>
      </c>
    </row>
    <row r="21" spans="2:8" ht="12.95" customHeight="1" x14ac:dyDescent="0.2">
      <c r="B21" s="84" t="s">
        <v>6</v>
      </c>
      <c r="G21" s="7"/>
    </row>
    <row r="22" spans="2:8" ht="12.95" customHeight="1" x14ac:dyDescent="0.2">
      <c r="G22" s="7"/>
      <c r="H22" s="7"/>
    </row>
    <row r="23" spans="2:8" ht="12.95" customHeight="1" x14ac:dyDescent="0.2">
      <c r="G23" s="7"/>
    </row>
    <row r="24" spans="2:8" ht="12.95" customHeight="1" x14ac:dyDescent="0.2">
      <c r="G24" s="33"/>
      <c r="H24" s="33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N27"/>
  <sheetViews>
    <sheetView showGridLines="0" zoomScaleNormal="100" workbookViewId="0">
      <selection activeCell="B2" sqref="B2"/>
    </sheetView>
  </sheetViews>
  <sheetFormatPr defaultColWidth="9.33203125" defaultRowHeight="12.95" customHeight="1" x14ac:dyDescent="0.2"/>
  <cols>
    <col min="1" max="1" width="2.6640625" style="67" customWidth="1"/>
    <col min="2" max="2" width="26" style="67" customWidth="1"/>
    <col min="3" max="3" width="20.1640625" style="67" customWidth="1"/>
    <col min="4" max="4" width="16.6640625" style="67" customWidth="1"/>
    <col min="5" max="5" width="14.33203125" style="67" customWidth="1"/>
    <col min="6" max="6" width="21" style="67" customWidth="1"/>
    <col min="7" max="7" width="16.5" style="67" customWidth="1"/>
    <col min="8" max="8" width="19.33203125" style="67" customWidth="1"/>
    <col min="9" max="9" width="17.5" style="146" bestFit="1" customWidth="1"/>
    <col min="10" max="10" width="24.6640625" style="67" customWidth="1"/>
    <col min="11" max="13" width="17.33203125" style="67" customWidth="1"/>
    <col min="14" max="16384" width="9.33203125" style="67"/>
  </cols>
  <sheetData>
    <row r="2" spans="2:14" ht="15.75" x14ac:dyDescent="0.2">
      <c r="B2" s="66" t="s">
        <v>206</v>
      </c>
    </row>
    <row r="5" spans="2:14" ht="12.95" customHeight="1" x14ac:dyDescent="0.2">
      <c r="B5" s="131" t="s">
        <v>105</v>
      </c>
    </row>
    <row r="6" spans="2:14" ht="33.75" x14ac:dyDescent="0.2">
      <c r="B6" s="4" t="s">
        <v>207</v>
      </c>
      <c r="C6" s="130" t="s">
        <v>119</v>
      </c>
      <c r="D6" s="130" t="s">
        <v>120</v>
      </c>
      <c r="E6" s="130" t="s">
        <v>121</v>
      </c>
      <c r="F6" s="130" t="s">
        <v>122</v>
      </c>
      <c r="G6" s="130" t="s">
        <v>124</v>
      </c>
      <c r="H6" s="130" t="s">
        <v>31</v>
      </c>
      <c r="J6" s="210"/>
    </row>
    <row r="7" spans="2:14" ht="12.95" customHeight="1" x14ac:dyDescent="0.2">
      <c r="B7" s="67" t="s">
        <v>208</v>
      </c>
      <c r="C7" s="94">
        <v>106060164</v>
      </c>
      <c r="D7" s="94">
        <v>348280523</v>
      </c>
      <c r="E7" s="94">
        <v>3945708</v>
      </c>
      <c r="F7" s="94">
        <v>1116920</v>
      </c>
      <c r="G7" s="53"/>
      <c r="H7" s="94">
        <v>459403314</v>
      </c>
      <c r="J7" s="210"/>
    </row>
    <row r="8" spans="2:14" ht="26.25" customHeight="1" x14ac:dyDescent="0.2">
      <c r="B8" s="132" t="s">
        <v>209</v>
      </c>
      <c r="C8" s="94">
        <v>697337</v>
      </c>
      <c r="D8" s="94">
        <v>280912403</v>
      </c>
      <c r="E8" s="94">
        <v>47286620</v>
      </c>
      <c r="F8" s="94">
        <v>14022</v>
      </c>
      <c r="G8" s="94">
        <v>1294474</v>
      </c>
      <c r="H8" s="94">
        <f>SUM(C8:G8)</f>
        <v>330204856</v>
      </c>
      <c r="J8" s="210"/>
    </row>
    <row r="9" spans="2:14" ht="12.95" customHeight="1" x14ac:dyDescent="0.2">
      <c r="B9" s="106" t="s">
        <v>31</v>
      </c>
      <c r="C9" s="107">
        <f t="shared" ref="C9:H9" si="0">SUM(C7:C8)</f>
        <v>106757501</v>
      </c>
      <c r="D9" s="107">
        <f t="shared" si="0"/>
        <v>629192926</v>
      </c>
      <c r="E9" s="107">
        <f t="shared" si="0"/>
        <v>51232328</v>
      </c>
      <c r="F9" s="107">
        <f t="shared" si="0"/>
        <v>1130942</v>
      </c>
      <c r="G9" s="107">
        <f t="shared" si="0"/>
        <v>1294474</v>
      </c>
      <c r="H9" s="107">
        <f t="shared" si="0"/>
        <v>789608170</v>
      </c>
      <c r="I9" s="133"/>
      <c r="J9" s="133"/>
      <c r="K9" s="133"/>
      <c r="L9" s="133"/>
      <c r="M9" s="133"/>
      <c r="N9" s="167"/>
    </row>
    <row r="10" spans="2:14" ht="12.95" customHeight="1" x14ac:dyDescent="0.2">
      <c r="C10" s="121"/>
      <c r="D10" s="121"/>
      <c r="E10" s="121"/>
      <c r="F10" s="121"/>
      <c r="G10" s="121"/>
      <c r="H10" s="133"/>
      <c r="J10" s="146"/>
    </row>
    <row r="11" spans="2:14" ht="12.95" customHeight="1" x14ac:dyDescent="0.2">
      <c r="C11" s="121"/>
      <c r="D11" s="121"/>
      <c r="E11" s="121"/>
      <c r="F11" s="121"/>
      <c r="G11" s="121"/>
      <c r="J11" s="146"/>
    </row>
    <row r="12" spans="2:14" ht="12.95" customHeight="1" x14ac:dyDescent="0.2">
      <c r="B12" s="296" t="s">
        <v>115</v>
      </c>
      <c r="C12" s="296"/>
      <c r="D12" s="296"/>
      <c r="E12" s="296"/>
      <c r="F12" s="296"/>
      <c r="G12" s="296"/>
      <c r="J12" s="146"/>
    </row>
    <row r="13" spans="2:14" ht="33.75" x14ac:dyDescent="0.2">
      <c r="B13" s="4" t="s">
        <v>207</v>
      </c>
      <c r="C13" s="130" t="s">
        <v>119</v>
      </c>
      <c r="D13" s="130" t="s">
        <v>120</v>
      </c>
      <c r="E13" s="130" t="s">
        <v>121</v>
      </c>
      <c r="F13" s="130" t="s">
        <v>122</v>
      </c>
      <c r="G13" s="130" t="s">
        <v>124</v>
      </c>
      <c r="H13" s="130" t="s">
        <v>31</v>
      </c>
      <c r="J13" s="146"/>
    </row>
    <row r="14" spans="2:14" ht="12.95" customHeight="1" x14ac:dyDescent="0.2">
      <c r="B14" s="67" t="s">
        <v>208</v>
      </c>
      <c r="C14" s="94">
        <v>16938939067</v>
      </c>
      <c r="D14" s="94">
        <v>8908845471</v>
      </c>
      <c r="E14" s="94">
        <v>308948802</v>
      </c>
      <c r="F14" s="94">
        <v>356088179</v>
      </c>
      <c r="G14" s="53"/>
      <c r="H14" s="94">
        <f>SUM(C14:G14)</f>
        <v>26512821519</v>
      </c>
      <c r="J14" s="146"/>
    </row>
    <row r="15" spans="2:14" ht="24.75" customHeight="1" x14ac:dyDescent="0.2">
      <c r="B15" s="132" t="s">
        <v>209</v>
      </c>
      <c r="C15" s="94">
        <v>104516315</v>
      </c>
      <c r="D15" s="94">
        <v>8837684749</v>
      </c>
      <c r="E15" s="94">
        <v>1789031508</v>
      </c>
      <c r="F15" s="94">
        <v>2797584</v>
      </c>
      <c r="G15" s="94">
        <v>78558736</v>
      </c>
      <c r="H15" s="94">
        <f t="shared" ref="H15:H16" si="1">SUM(C15:G15)</f>
        <v>10812588892</v>
      </c>
      <c r="J15" s="146"/>
    </row>
    <row r="16" spans="2:14" ht="12.95" customHeight="1" x14ac:dyDescent="0.2">
      <c r="B16" s="106" t="s">
        <v>31</v>
      </c>
      <c r="C16" s="107">
        <f>SUM(C14:C15)</f>
        <v>17043455382</v>
      </c>
      <c r="D16" s="107">
        <f>SUM(D14:D15)</f>
        <v>17746530220</v>
      </c>
      <c r="E16" s="107">
        <f>SUM(E14:E15)</f>
        <v>2097980310</v>
      </c>
      <c r="F16" s="107">
        <f>SUM(F14:F15)</f>
        <v>358885763</v>
      </c>
      <c r="G16" s="107">
        <f>SUM(G15)</f>
        <v>78558736</v>
      </c>
      <c r="H16" s="107">
        <f t="shared" si="1"/>
        <v>37325410411</v>
      </c>
      <c r="J16" s="167"/>
      <c r="K16" s="167"/>
      <c r="L16" s="167"/>
      <c r="M16" s="167"/>
      <c r="N16" s="167"/>
    </row>
    <row r="17" spans="2:10" ht="12.95" customHeight="1" x14ac:dyDescent="0.2">
      <c r="C17" s="219"/>
      <c r="D17" s="219"/>
      <c r="E17" s="219"/>
      <c r="F17" s="219"/>
      <c r="G17" s="219"/>
      <c r="H17" s="94"/>
      <c r="J17" s="167"/>
    </row>
    <row r="18" spans="2:10" ht="12.95" customHeight="1" x14ac:dyDescent="0.2">
      <c r="B18" s="67" t="s">
        <v>210</v>
      </c>
    </row>
    <row r="19" spans="2:10" ht="12.95" customHeight="1" x14ac:dyDescent="0.2">
      <c r="B19" s="67" t="s">
        <v>6</v>
      </c>
    </row>
    <row r="21" spans="2:10" ht="12.95" customHeight="1" x14ac:dyDescent="0.2">
      <c r="C21" s="129"/>
      <c r="D21" s="220"/>
      <c r="E21" s="129"/>
      <c r="F21" s="129"/>
    </row>
    <row r="25" spans="2:10" ht="12.95" customHeight="1" x14ac:dyDescent="0.2">
      <c r="F25" s="221"/>
    </row>
    <row r="26" spans="2:10" ht="12.95" customHeight="1" x14ac:dyDescent="0.2">
      <c r="F26" s="221"/>
    </row>
    <row r="27" spans="2:10" ht="12.95" customHeight="1" x14ac:dyDescent="0.2">
      <c r="F27" s="221"/>
    </row>
  </sheetData>
  <mergeCells count="1">
    <mergeCell ref="B12:G12"/>
  </mergeCells>
  <pageMargins left="0.25" right="0.25" top="0.75" bottom="0.75" header="0.3" footer="0.3"/>
  <pageSetup paperSize="9" scale="99" orientation="landscape" r:id="rId1"/>
  <ignoredErrors>
    <ignoredError sqref="G16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N67"/>
  <sheetViews>
    <sheetView showGridLines="0" zoomScale="130" zoomScaleNormal="130" workbookViewId="0">
      <selection activeCell="B2" sqref="B2"/>
    </sheetView>
  </sheetViews>
  <sheetFormatPr defaultColWidth="9.33203125" defaultRowHeight="12.95" customHeight="1" x14ac:dyDescent="0.2"/>
  <cols>
    <col min="1" max="1" width="2.6640625" style="84" customWidth="1"/>
    <col min="2" max="2" width="13.5" style="92" customWidth="1"/>
    <col min="3" max="3" width="20.83203125" style="92" customWidth="1"/>
    <col min="4" max="4" width="27.6640625" style="84" customWidth="1"/>
    <col min="5" max="9" width="16.33203125" style="84" customWidth="1"/>
    <col min="10" max="10" width="16" style="84" customWidth="1"/>
    <col min="11" max="11" width="9.33203125" style="84"/>
    <col min="12" max="12" width="10.6640625" style="84" bestFit="1" customWidth="1"/>
    <col min="13" max="16384" width="9.33203125" style="84"/>
  </cols>
  <sheetData>
    <row r="2" spans="2:14" ht="15.75" x14ac:dyDescent="0.25">
      <c r="B2" s="48" t="s">
        <v>239</v>
      </c>
    </row>
    <row r="5" spans="2:14" ht="33.75" x14ac:dyDescent="0.2">
      <c r="B5" s="90" t="s">
        <v>240</v>
      </c>
      <c r="C5" s="90"/>
      <c r="D5" s="90" t="s">
        <v>241</v>
      </c>
      <c r="E5" s="90" t="s">
        <v>119</v>
      </c>
      <c r="F5" s="90" t="s">
        <v>412</v>
      </c>
      <c r="G5" s="90" t="s">
        <v>121</v>
      </c>
      <c r="H5" s="90" t="s">
        <v>122</v>
      </c>
      <c r="I5" s="196" t="s">
        <v>242</v>
      </c>
    </row>
    <row r="6" spans="2:14" ht="12.95" customHeight="1" x14ac:dyDescent="0.2">
      <c r="B6" s="300" t="s">
        <v>243</v>
      </c>
      <c r="C6" s="300" t="s">
        <v>105</v>
      </c>
      <c r="D6" s="93" t="s">
        <v>111</v>
      </c>
      <c r="E6" s="119">
        <v>197</v>
      </c>
      <c r="F6" s="119">
        <v>97439681</v>
      </c>
      <c r="G6" s="119">
        <v>3529973</v>
      </c>
      <c r="H6" s="119"/>
      <c r="I6" s="197">
        <f t="shared" ref="I6:I13" si="0">SUM(E6:H6)</f>
        <v>100969851</v>
      </c>
      <c r="J6" s="7"/>
    </row>
    <row r="7" spans="2:14" ht="12.95" customHeight="1" x14ac:dyDescent="0.2">
      <c r="B7" s="300"/>
      <c r="C7" s="300"/>
      <c r="D7" s="93" t="s">
        <v>112</v>
      </c>
      <c r="E7" s="213">
        <v>6191026</v>
      </c>
      <c r="F7" s="119"/>
      <c r="G7" s="119"/>
      <c r="H7" s="213">
        <v>118817</v>
      </c>
      <c r="I7" s="197">
        <f t="shared" si="0"/>
        <v>6309843</v>
      </c>
      <c r="J7" s="7"/>
    </row>
    <row r="8" spans="2:14" ht="12.95" customHeight="1" x14ac:dyDescent="0.2">
      <c r="B8" s="300"/>
      <c r="C8" s="300" t="s">
        <v>115</v>
      </c>
      <c r="D8" s="93" t="s">
        <v>111</v>
      </c>
      <c r="E8" s="119">
        <v>2105</v>
      </c>
      <c r="F8" s="119">
        <v>3962898529</v>
      </c>
      <c r="G8" s="119">
        <v>337760880</v>
      </c>
      <c r="H8" s="119"/>
      <c r="I8" s="197">
        <f t="shared" si="0"/>
        <v>4300661514</v>
      </c>
      <c r="J8" s="7"/>
      <c r="N8" s="63"/>
    </row>
    <row r="9" spans="2:14" ht="12.95" customHeight="1" x14ac:dyDescent="0.2">
      <c r="B9" s="300"/>
      <c r="C9" s="300"/>
      <c r="D9" s="93" t="s">
        <v>112</v>
      </c>
      <c r="E9" s="213">
        <v>1270794258</v>
      </c>
      <c r="F9" s="119"/>
      <c r="G9" s="119"/>
      <c r="H9" s="213">
        <v>32974047</v>
      </c>
      <c r="I9" s="197">
        <f t="shared" si="0"/>
        <v>1303768305</v>
      </c>
      <c r="J9" s="7"/>
      <c r="M9" s="116"/>
      <c r="N9" s="63"/>
    </row>
    <row r="10" spans="2:14" ht="12.95" customHeight="1" x14ac:dyDescent="0.2">
      <c r="B10" s="300" t="s">
        <v>244</v>
      </c>
      <c r="C10" s="300" t="s">
        <v>105</v>
      </c>
      <c r="D10" s="93" t="s">
        <v>111</v>
      </c>
      <c r="E10" s="119"/>
      <c r="F10" s="119">
        <v>3679230</v>
      </c>
      <c r="G10" s="119">
        <v>182896</v>
      </c>
      <c r="H10" s="119"/>
      <c r="I10" s="197">
        <f t="shared" si="0"/>
        <v>3862126</v>
      </c>
      <c r="J10" s="7"/>
      <c r="N10" s="63"/>
    </row>
    <row r="11" spans="2:14" ht="12.95" customHeight="1" x14ac:dyDescent="0.2">
      <c r="B11" s="300"/>
      <c r="C11" s="300"/>
      <c r="D11" s="93" t="s">
        <v>112</v>
      </c>
      <c r="E11" s="213">
        <v>106498</v>
      </c>
      <c r="F11" s="119"/>
      <c r="G11" s="119"/>
      <c r="H11" s="213">
        <v>4796</v>
      </c>
      <c r="I11" s="197">
        <f t="shared" si="0"/>
        <v>111294</v>
      </c>
      <c r="J11" s="7"/>
      <c r="L11" s="116"/>
      <c r="M11" s="116"/>
      <c r="N11" s="63"/>
    </row>
    <row r="12" spans="2:14" ht="12.95" customHeight="1" x14ac:dyDescent="0.2">
      <c r="B12" s="300"/>
      <c r="C12" s="300" t="s">
        <v>115</v>
      </c>
      <c r="D12" s="93" t="s">
        <v>111</v>
      </c>
      <c r="E12" s="119"/>
      <c r="F12" s="119">
        <v>439769350</v>
      </c>
      <c r="G12" s="119">
        <v>51088065</v>
      </c>
      <c r="H12" s="119"/>
      <c r="I12" s="197">
        <f t="shared" si="0"/>
        <v>490857415</v>
      </c>
      <c r="J12" s="7"/>
      <c r="L12" s="116"/>
      <c r="M12" s="116"/>
      <c r="N12" s="63"/>
    </row>
    <row r="13" spans="2:14" ht="12.95" customHeight="1" x14ac:dyDescent="0.2">
      <c r="B13" s="301"/>
      <c r="C13" s="300"/>
      <c r="D13" s="98" t="s">
        <v>112</v>
      </c>
      <c r="E13" s="213">
        <v>31467476</v>
      </c>
      <c r="F13" s="119"/>
      <c r="G13" s="119"/>
      <c r="H13" s="213">
        <v>1412089</v>
      </c>
      <c r="I13" s="197">
        <f t="shared" si="0"/>
        <v>32879565</v>
      </c>
      <c r="J13" s="7"/>
      <c r="L13" s="116"/>
      <c r="M13" s="116"/>
      <c r="N13" s="63"/>
    </row>
    <row r="14" spans="2:14" ht="12.95" customHeight="1" x14ac:dyDescent="0.2">
      <c r="B14" s="297" t="s">
        <v>245</v>
      </c>
      <c r="C14" s="297"/>
      <c r="D14" s="93" t="s">
        <v>111</v>
      </c>
      <c r="E14" s="99">
        <f>E6+E10</f>
        <v>197</v>
      </c>
      <c r="F14" s="99">
        <f t="shared" ref="F14:H14" si="1">F6+F10</f>
        <v>101118911</v>
      </c>
      <c r="G14" s="99">
        <f t="shared" si="1"/>
        <v>3712869</v>
      </c>
      <c r="H14" s="99">
        <f t="shared" si="1"/>
        <v>0</v>
      </c>
      <c r="I14" s="198">
        <f>I6+I10</f>
        <v>104831977</v>
      </c>
      <c r="J14" s="33"/>
    </row>
    <row r="15" spans="2:14" s="97" customFormat="1" ht="12.95" customHeight="1" x14ac:dyDescent="0.2">
      <c r="B15" s="298"/>
      <c r="C15" s="298"/>
      <c r="D15" s="93" t="s">
        <v>112</v>
      </c>
      <c r="E15" s="100">
        <f>E7+E11</f>
        <v>6297524</v>
      </c>
      <c r="F15" s="100">
        <f t="shared" ref="F15:H15" si="2">F7+F11</f>
        <v>0</v>
      </c>
      <c r="G15" s="100">
        <f t="shared" si="2"/>
        <v>0</v>
      </c>
      <c r="H15" s="100">
        <f t="shared" si="2"/>
        <v>123613</v>
      </c>
      <c r="I15" s="212">
        <f>I7+I11</f>
        <v>6421137</v>
      </c>
      <c r="J15" s="33"/>
    </row>
    <row r="16" spans="2:14" s="97" customFormat="1" ht="12.95" customHeight="1" x14ac:dyDescent="0.2">
      <c r="B16" s="299"/>
      <c r="C16" s="299"/>
      <c r="D16" s="98" t="s">
        <v>31</v>
      </c>
      <c r="E16" s="79">
        <f>SUM(E14:E15)</f>
        <v>6297721</v>
      </c>
      <c r="F16" s="79">
        <f t="shared" ref="F16:I16" si="3">SUM(F14:F15)</f>
        <v>101118911</v>
      </c>
      <c r="G16" s="79">
        <f t="shared" si="3"/>
        <v>3712869</v>
      </c>
      <c r="H16" s="79">
        <f t="shared" si="3"/>
        <v>123613</v>
      </c>
      <c r="I16" s="199">
        <f t="shared" si="3"/>
        <v>111253114</v>
      </c>
      <c r="J16" s="33"/>
    </row>
    <row r="17" spans="2:12" ht="12.95" customHeight="1" x14ac:dyDescent="0.2">
      <c r="B17" s="297" t="s">
        <v>246</v>
      </c>
      <c r="C17" s="297"/>
      <c r="D17" s="93" t="s">
        <v>111</v>
      </c>
      <c r="E17" s="99">
        <f>E8+E12</f>
        <v>2105</v>
      </c>
      <c r="F17" s="99">
        <f t="shared" ref="F17:H17" si="4">F8+F12</f>
        <v>4402667879</v>
      </c>
      <c r="G17" s="99">
        <f t="shared" si="4"/>
        <v>388848945</v>
      </c>
      <c r="H17" s="99">
        <f t="shared" si="4"/>
        <v>0</v>
      </c>
      <c r="I17" s="198">
        <f>I8+I12</f>
        <v>4791518929</v>
      </c>
      <c r="J17" s="33"/>
    </row>
    <row r="18" spans="2:12" ht="12.95" customHeight="1" x14ac:dyDescent="0.2">
      <c r="B18" s="298"/>
      <c r="C18" s="298"/>
      <c r="D18" s="93" t="s">
        <v>112</v>
      </c>
      <c r="E18" s="100">
        <f>E9+E13</f>
        <v>1302261734</v>
      </c>
      <c r="F18" s="100">
        <f t="shared" ref="F18:H18" si="5">F9+F13</f>
        <v>0</v>
      </c>
      <c r="G18" s="100">
        <f t="shared" si="5"/>
        <v>0</v>
      </c>
      <c r="H18" s="100">
        <f t="shared" si="5"/>
        <v>34386136</v>
      </c>
      <c r="I18" s="212">
        <f>I9+I13</f>
        <v>1336647870</v>
      </c>
      <c r="J18" s="33"/>
    </row>
    <row r="19" spans="2:12" ht="12.95" customHeight="1" x14ac:dyDescent="0.2">
      <c r="B19" s="299"/>
      <c r="C19" s="299"/>
      <c r="D19" s="98" t="s">
        <v>31</v>
      </c>
      <c r="E19" s="79">
        <f>SUM(E17:E18)</f>
        <v>1302263839</v>
      </c>
      <c r="F19" s="79">
        <f>SUM(F17:F18)</f>
        <v>4402667879</v>
      </c>
      <c r="G19" s="79">
        <f>SUM(G17:G18)</f>
        <v>388848945</v>
      </c>
      <c r="H19" s="79">
        <f>SUM(H17:H18)</f>
        <v>34386136</v>
      </c>
      <c r="I19" s="199">
        <f>SUM(I17:I18)</f>
        <v>6128166799</v>
      </c>
      <c r="J19" s="7"/>
      <c r="L19" s="7"/>
    </row>
    <row r="20" spans="2:12" ht="12.95" customHeight="1" x14ac:dyDescent="0.2">
      <c r="E20" s="51"/>
      <c r="F20" s="51"/>
      <c r="G20" s="51"/>
      <c r="H20" s="51"/>
      <c r="I20" s="51"/>
    </row>
    <row r="21" spans="2:12" ht="12.95" customHeight="1" x14ac:dyDescent="0.2">
      <c r="B21" s="84" t="s">
        <v>247</v>
      </c>
    </row>
    <row r="22" spans="2:12" ht="12.95" customHeight="1" x14ac:dyDescent="0.2">
      <c r="B22" s="84" t="s">
        <v>6</v>
      </c>
      <c r="I22" s="7"/>
    </row>
    <row r="27" spans="2:12" ht="12.95" customHeight="1" x14ac:dyDescent="0.2">
      <c r="G27" s="127"/>
      <c r="H27" s="33"/>
    </row>
    <row r="28" spans="2:12" ht="12.95" customHeight="1" x14ac:dyDescent="0.2">
      <c r="G28" s="127"/>
      <c r="H28" s="33"/>
    </row>
    <row r="29" spans="2:12" ht="12.95" customHeight="1" x14ac:dyDescent="0.2">
      <c r="H29" s="33"/>
    </row>
    <row r="30" spans="2:12" ht="12.95" customHeight="1" x14ac:dyDescent="0.2">
      <c r="G30" s="127"/>
      <c r="H30" s="33"/>
    </row>
    <row r="31" spans="2:12" ht="12.95" customHeight="1" x14ac:dyDescent="0.2">
      <c r="G31" s="127"/>
      <c r="H31" s="33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M78"/>
  <sheetViews>
    <sheetView showGridLines="0" zoomScale="115" zoomScaleNormal="115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1.6640625" customWidth="1"/>
    <col min="3" max="3" width="20.1640625" customWidth="1"/>
    <col min="4" max="4" width="26.5" customWidth="1"/>
    <col min="5" max="5" width="19.6640625" customWidth="1"/>
    <col min="6" max="6" width="26.6640625" customWidth="1"/>
    <col min="7" max="7" width="16.6640625" customWidth="1"/>
    <col min="8" max="9" width="13.33203125" customWidth="1"/>
  </cols>
  <sheetData>
    <row r="2" spans="1:7" ht="15.75" x14ac:dyDescent="0.25">
      <c r="B2" s="1" t="s">
        <v>248</v>
      </c>
    </row>
    <row r="5" spans="1:7" ht="33.75" x14ac:dyDescent="0.2">
      <c r="B5" s="9" t="s">
        <v>33</v>
      </c>
      <c r="C5" s="60" t="s">
        <v>249</v>
      </c>
      <c r="D5" s="60" t="s">
        <v>250</v>
      </c>
      <c r="E5" s="60" t="s">
        <v>251</v>
      </c>
      <c r="F5" s="60" t="s">
        <v>252</v>
      </c>
    </row>
    <row r="6" spans="1:7" ht="12.95" customHeight="1" x14ac:dyDescent="0.2">
      <c r="B6" s="277" t="s">
        <v>354</v>
      </c>
      <c r="C6" s="7">
        <v>15859474</v>
      </c>
      <c r="D6" s="7">
        <v>16701454</v>
      </c>
      <c r="E6" s="7">
        <v>1140698416.6168954</v>
      </c>
      <c r="F6" s="7">
        <v>376420657.77423847</v>
      </c>
      <c r="G6" s="7"/>
    </row>
    <row r="7" spans="1:7" ht="12.95" customHeight="1" x14ac:dyDescent="0.2">
      <c r="B7" s="277" t="s">
        <v>355</v>
      </c>
      <c r="C7" s="7">
        <v>15886515</v>
      </c>
      <c r="D7" s="7">
        <v>16414451</v>
      </c>
      <c r="E7" s="7">
        <v>1147666974.5835822</v>
      </c>
      <c r="F7" s="7">
        <v>367284421.92580795</v>
      </c>
    </row>
    <row r="8" spans="1:7" ht="12.95" customHeight="1" x14ac:dyDescent="0.2">
      <c r="B8" s="277" t="s">
        <v>356</v>
      </c>
      <c r="C8" s="7">
        <v>18128340</v>
      </c>
      <c r="D8" s="7">
        <v>18948886</v>
      </c>
      <c r="E8" s="7">
        <v>1292290312.9603822</v>
      </c>
      <c r="F8" s="7">
        <v>428649620.81093633</v>
      </c>
    </row>
    <row r="9" spans="1:7" ht="12.95" customHeight="1" x14ac:dyDescent="0.2">
      <c r="B9" s="277" t="s">
        <v>357</v>
      </c>
      <c r="C9" s="7">
        <v>17594693</v>
      </c>
      <c r="D9" s="7">
        <v>18696736</v>
      </c>
      <c r="E9" s="7">
        <v>1310949072.7984602</v>
      </c>
      <c r="F9" s="7">
        <v>439721825.20406127</v>
      </c>
      <c r="G9" s="7"/>
    </row>
    <row r="10" spans="1:7" ht="12.95" customHeight="1" x14ac:dyDescent="0.2">
      <c r="B10" s="277" t="s">
        <v>358</v>
      </c>
      <c r="C10" s="7">
        <v>18256540</v>
      </c>
      <c r="D10" s="7">
        <v>19502317</v>
      </c>
      <c r="E10" s="7">
        <v>1351388530.3603423</v>
      </c>
      <c r="F10" s="7">
        <v>451035638.46306986</v>
      </c>
    </row>
    <row r="11" spans="1:7" ht="12.95" customHeight="1" x14ac:dyDescent="0.2">
      <c r="B11" s="277" t="s">
        <v>359</v>
      </c>
      <c r="C11" s="7">
        <v>18058925</v>
      </c>
      <c r="D11" s="7">
        <v>20383566</v>
      </c>
      <c r="E11" s="7">
        <v>1350651913.4647288</v>
      </c>
      <c r="F11" s="7">
        <v>475794842.25894219</v>
      </c>
    </row>
    <row r="12" spans="1:7" ht="12.95" customHeight="1" x14ac:dyDescent="0.2">
      <c r="B12" s="277" t="s">
        <v>360</v>
      </c>
      <c r="C12" s="7">
        <v>18147205</v>
      </c>
      <c r="D12" s="7">
        <v>20931614</v>
      </c>
      <c r="E12" s="7">
        <v>1381368186.4755456</v>
      </c>
      <c r="F12" s="7">
        <v>488466495.85241222</v>
      </c>
    </row>
    <row r="13" spans="1:7" ht="12.95" customHeight="1" x14ac:dyDescent="0.2">
      <c r="A13" s="38"/>
      <c r="B13" s="283" t="s">
        <v>361</v>
      </c>
      <c r="C13" s="7">
        <v>17610689</v>
      </c>
      <c r="D13" s="7">
        <v>20537458</v>
      </c>
      <c r="E13" s="7">
        <v>1382879492.4679806</v>
      </c>
      <c r="F13" s="7">
        <v>485673020.37295109</v>
      </c>
    </row>
    <row r="14" spans="1:7" ht="12.95" customHeight="1" x14ac:dyDescent="0.2">
      <c r="B14" s="277" t="s">
        <v>362</v>
      </c>
      <c r="C14" s="7">
        <v>17873620</v>
      </c>
      <c r="D14" s="7">
        <v>20620778</v>
      </c>
      <c r="E14" s="7">
        <v>1376071777.6892958</v>
      </c>
      <c r="F14" s="7">
        <v>491660324.37454373</v>
      </c>
    </row>
    <row r="15" spans="1:7" ht="12.95" customHeight="1" x14ac:dyDescent="0.2">
      <c r="B15" s="277" t="s">
        <v>363</v>
      </c>
      <c r="C15" s="7">
        <v>17993701</v>
      </c>
      <c r="D15" s="7">
        <v>21589842</v>
      </c>
      <c r="E15" s="7">
        <v>1383818046.5857058</v>
      </c>
      <c r="F15" s="7">
        <v>507112902.91326565</v>
      </c>
    </row>
    <row r="16" spans="1:7" ht="12.95" customHeight="1" x14ac:dyDescent="0.2">
      <c r="B16" s="277" t="s">
        <v>364</v>
      </c>
      <c r="C16" s="7">
        <v>17177401</v>
      </c>
      <c r="D16" s="7">
        <v>20660507</v>
      </c>
      <c r="E16" s="7">
        <v>1319243060.3225164</v>
      </c>
      <c r="F16" s="7">
        <v>503309012.807751</v>
      </c>
    </row>
    <row r="17" spans="2:8" ht="12.95" customHeight="1" x14ac:dyDescent="0.2">
      <c r="B17" s="284" t="s">
        <v>365</v>
      </c>
      <c r="C17" s="39">
        <v>18462499</v>
      </c>
      <c r="D17" s="39">
        <v>22696911</v>
      </c>
      <c r="E17" s="39">
        <v>1459347541.8408654</v>
      </c>
      <c r="F17" s="39">
        <v>574697896.74165499</v>
      </c>
      <c r="G17" s="7"/>
    </row>
    <row r="18" spans="2:8" ht="12.95" customHeight="1" x14ac:dyDescent="0.2">
      <c r="B18" s="277" t="s">
        <v>366</v>
      </c>
      <c r="C18" s="37">
        <v>16536618</v>
      </c>
      <c r="D18" s="37">
        <v>20079341</v>
      </c>
      <c r="E18" s="37">
        <v>1246661499.9004579</v>
      </c>
      <c r="F18" s="37">
        <v>450593635.27772248</v>
      </c>
      <c r="G18" s="7"/>
      <c r="H18" s="7"/>
    </row>
    <row r="19" spans="2:8" ht="12.95" customHeight="1" x14ac:dyDescent="0.2">
      <c r="B19" s="277" t="s">
        <v>367</v>
      </c>
      <c r="C19" s="37">
        <v>17061211</v>
      </c>
      <c r="D19" s="37">
        <v>20193708</v>
      </c>
      <c r="E19" s="37">
        <v>1273653631.8269293</v>
      </c>
      <c r="F19" s="37">
        <v>445471177.25131059</v>
      </c>
    </row>
    <row r="20" spans="2:8" ht="12.95" customHeight="1" x14ac:dyDescent="0.2">
      <c r="B20" s="277" t="s">
        <v>368</v>
      </c>
      <c r="C20" s="7">
        <v>15146520</v>
      </c>
      <c r="D20" s="7">
        <v>19174973</v>
      </c>
      <c r="E20" s="7">
        <v>1230381801.1812329</v>
      </c>
      <c r="F20" s="7">
        <v>453061336.91684914</v>
      </c>
    </row>
    <row r="21" spans="2:8" ht="12.95" customHeight="1" x14ac:dyDescent="0.2">
      <c r="B21" s="277" t="s">
        <v>369</v>
      </c>
      <c r="C21" s="7">
        <v>11282592</v>
      </c>
      <c r="D21" s="7">
        <v>16015873</v>
      </c>
      <c r="E21" s="7">
        <v>961084124.75943983</v>
      </c>
      <c r="F21" s="7">
        <v>406678503.6830579</v>
      </c>
      <c r="G21" s="7"/>
      <c r="H21" s="7"/>
    </row>
    <row r="22" spans="2:8" ht="12.95" customHeight="1" x14ac:dyDescent="0.2">
      <c r="B22" s="277" t="s">
        <v>370</v>
      </c>
      <c r="C22" s="7">
        <v>15991851</v>
      </c>
      <c r="D22" s="7">
        <v>21285470</v>
      </c>
      <c r="E22" s="7">
        <v>1245477688.234123</v>
      </c>
      <c r="F22" s="7">
        <v>518039919.43725526</v>
      </c>
      <c r="G22" s="63"/>
      <c r="H22" s="63"/>
    </row>
    <row r="23" spans="2:8" ht="12.95" customHeight="1" x14ac:dyDescent="0.2">
      <c r="B23" s="277" t="s">
        <v>371</v>
      </c>
      <c r="C23" s="7">
        <v>17959865</v>
      </c>
      <c r="D23" s="7">
        <v>23250096</v>
      </c>
      <c r="E23" s="7">
        <v>1381756209.0384231</v>
      </c>
      <c r="F23" s="7">
        <v>561991152.56486821</v>
      </c>
      <c r="G23" s="33"/>
    </row>
    <row r="24" spans="2:8" ht="12.95" customHeight="1" x14ac:dyDescent="0.2">
      <c r="B24" s="277" t="s">
        <v>372</v>
      </c>
      <c r="C24" s="7">
        <v>18678386</v>
      </c>
      <c r="D24" s="7">
        <v>23972916</v>
      </c>
      <c r="E24" s="7">
        <v>1457858538.8546021</v>
      </c>
      <c r="F24" s="7">
        <v>568550307.12057865</v>
      </c>
    </row>
    <row r="25" spans="2:8" ht="12.95" customHeight="1" x14ac:dyDescent="0.2">
      <c r="B25" s="277" t="s">
        <v>373</v>
      </c>
      <c r="C25" s="7">
        <v>17628207</v>
      </c>
      <c r="D25" s="7">
        <v>22514760</v>
      </c>
      <c r="E25" s="7">
        <v>1367561919.7027009</v>
      </c>
      <c r="F25" s="7">
        <v>538655793.61603284</v>
      </c>
    </row>
    <row r="26" spans="2:8" ht="12.95" customHeight="1" x14ac:dyDescent="0.2">
      <c r="B26" s="277" t="s">
        <v>374</v>
      </c>
      <c r="C26" s="7">
        <v>18441383</v>
      </c>
      <c r="D26" s="7">
        <v>22878056</v>
      </c>
      <c r="E26" s="7">
        <v>1396887919.7027009</v>
      </c>
      <c r="F26" s="7">
        <v>526883995.3547017</v>
      </c>
    </row>
    <row r="27" spans="2:8" ht="12.95" customHeight="1" x14ac:dyDescent="0.2">
      <c r="B27" s="277" t="s">
        <v>375</v>
      </c>
      <c r="C27" s="7">
        <v>18716907</v>
      </c>
      <c r="D27" s="7">
        <v>22830952</v>
      </c>
      <c r="E27" s="7">
        <v>1412647550.998739</v>
      </c>
      <c r="F27" s="7">
        <v>526971494.59154552</v>
      </c>
    </row>
    <row r="28" spans="2:8" ht="12.95" customHeight="1" x14ac:dyDescent="0.2">
      <c r="B28" s="277" t="s">
        <v>376</v>
      </c>
      <c r="C28" s="7">
        <v>17554113</v>
      </c>
      <c r="D28" s="7">
        <v>21201985</v>
      </c>
      <c r="E28" s="7">
        <v>1332174255.3586833</v>
      </c>
      <c r="F28" s="7">
        <v>496349165.70442629</v>
      </c>
    </row>
    <row r="29" spans="2:8" ht="12.95" customHeight="1" x14ac:dyDescent="0.2">
      <c r="B29" s="283" t="s">
        <v>377</v>
      </c>
      <c r="C29" s="39">
        <v>18222642</v>
      </c>
      <c r="D29" s="39">
        <v>22605320</v>
      </c>
      <c r="E29" s="39">
        <v>1383161008.560621</v>
      </c>
      <c r="F29" s="39">
        <v>538056530.36034238</v>
      </c>
    </row>
    <row r="30" spans="2:8" ht="12.95" customHeight="1" x14ac:dyDescent="0.2">
      <c r="B30" s="277" t="s">
        <v>378</v>
      </c>
      <c r="C30" s="154">
        <v>16695396</v>
      </c>
      <c r="D30" s="154">
        <v>20787671</v>
      </c>
      <c r="E30" s="154">
        <v>1190683564.4037428</v>
      </c>
      <c r="F30" s="154">
        <v>469550952.02070475</v>
      </c>
      <c r="G30" s="7"/>
      <c r="H30" s="7"/>
    </row>
    <row r="31" spans="2:8" ht="12.95" customHeight="1" x14ac:dyDescent="0.2">
      <c r="B31" s="283" t="s">
        <v>379</v>
      </c>
      <c r="C31" s="154">
        <v>17215434</v>
      </c>
      <c r="D31" s="154">
        <v>21036626</v>
      </c>
      <c r="E31" s="154">
        <v>1238276308.5805295</v>
      </c>
      <c r="F31" s="154">
        <v>460386082.95175523</v>
      </c>
    </row>
    <row r="32" spans="2:8" ht="12.95" customHeight="1" x14ac:dyDescent="0.2">
      <c r="B32" s="277" t="s">
        <v>380</v>
      </c>
      <c r="C32" s="154">
        <v>19660128</v>
      </c>
      <c r="D32" s="154">
        <v>23491298</v>
      </c>
      <c r="E32" s="154">
        <v>1432896885.1284091</v>
      </c>
      <c r="F32" s="154">
        <v>531578556.50673568</v>
      </c>
      <c r="G32" s="7"/>
    </row>
    <row r="33" spans="2:13" ht="12.95" customHeight="1" x14ac:dyDescent="0.2">
      <c r="B33" s="277" t="s">
        <v>381</v>
      </c>
      <c r="C33" s="154">
        <v>18829496</v>
      </c>
      <c r="D33" s="154">
        <v>22129309</v>
      </c>
      <c r="E33" s="154">
        <v>1356507547.9461145</v>
      </c>
      <c r="F33" s="154">
        <v>510943146.72506469</v>
      </c>
      <c r="G33" s="7"/>
      <c r="H33" s="7"/>
    </row>
    <row r="34" spans="2:13" ht="12.95" customHeight="1" x14ac:dyDescent="0.2">
      <c r="B34" s="277" t="s">
        <v>382</v>
      </c>
      <c r="C34" s="154">
        <v>20915250</v>
      </c>
      <c r="D34" s="154">
        <v>24319366</v>
      </c>
      <c r="E34" s="154">
        <v>1498971069.7458358</v>
      </c>
      <c r="F34" s="154">
        <v>569524076.97922885</v>
      </c>
    </row>
    <row r="35" spans="2:13" ht="12.95" customHeight="1" x14ac:dyDescent="0.2">
      <c r="B35" s="284" t="s">
        <v>383</v>
      </c>
      <c r="C35" s="154">
        <v>20954759</v>
      </c>
      <c r="D35" s="154">
        <v>25248128</v>
      </c>
      <c r="E35" s="154">
        <v>1512348973.3890767</v>
      </c>
      <c r="F35" s="154">
        <v>605897234.72028661</v>
      </c>
      <c r="G35" s="59"/>
    </row>
    <row r="36" spans="2:13" ht="12.95" customHeight="1" x14ac:dyDescent="0.2">
      <c r="B36" s="277" t="s">
        <v>384</v>
      </c>
      <c r="C36" s="154">
        <v>21258234</v>
      </c>
      <c r="D36" s="154">
        <v>25769472</v>
      </c>
      <c r="E36" s="154">
        <v>1596980809.4764085</v>
      </c>
      <c r="F36" s="154">
        <v>626973317.00842786</v>
      </c>
    </row>
    <row r="37" spans="2:13" ht="12.95" customHeight="1" x14ac:dyDescent="0.2">
      <c r="B37" s="277" t="s">
        <v>385</v>
      </c>
      <c r="C37" s="154">
        <v>20039712</v>
      </c>
      <c r="D37" s="154">
        <v>24931934</v>
      </c>
      <c r="E37" s="154">
        <v>1518989064.3042006</v>
      </c>
      <c r="F37" s="154">
        <v>617066668.39206314</v>
      </c>
    </row>
    <row r="38" spans="2:13" ht="12.95" customHeight="1" x14ac:dyDescent="0.2">
      <c r="B38" s="277" t="s">
        <v>386</v>
      </c>
      <c r="C38" s="155">
        <v>20165878</v>
      </c>
      <c r="D38" s="155">
        <v>25211973</v>
      </c>
      <c r="E38" s="155">
        <v>1510528350.2554913</v>
      </c>
      <c r="F38" s="155">
        <v>595098371.09297228</v>
      </c>
    </row>
    <row r="39" spans="2:13" ht="12.95" customHeight="1" x14ac:dyDescent="0.2">
      <c r="B39" s="277" t="s">
        <v>387</v>
      </c>
      <c r="C39" s="154">
        <v>20475674</v>
      </c>
      <c r="D39" s="154">
        <v>25973931</v>
      </c>
      <c r="E39" s="154">
        <v>1510797877.4968479</v>
      </c>
      <c r="F39" s="154">
        <v>615055554.98042333</v>
      </c>
    </row>
    <row r="40" spans="2:13" ht="12.95" customHeight="1" x14ac:dyDescent="0.2">
      <c r="B40" s="277" t="s">
        <v>388</v>
      </c>
      <c r="C40" s="154">
        <v>19359814</v>
      </c>
      <c r="D40" s="154">
        <v>24577693</v>
      </c>
      <c r="E40" s="154">
        <v>1454458907.2931182</v>
      </c>
      <c r="F40" s="154">
        <v>590098443.1614573</v>
      </c>
    </row>
    <row r="41" spans="2:13" ht="12.95" customHeight="1" x14ac:dyDescent="0.2">
      <c r="B41" s="284" t="s">
        <v>389</v>
      </c>
      <c r="C41" s="166">
        <v>21276969</v>
      </c>
      <c r="D41" s="166">
        <v>27518986</v>
      </c>
      <c r="E41" s="166">
        <v>1607911450.2621274</v>
      </c>
      <c r="F41" s="166">
        <v>675967131.06377327</v>
      </c>
      <c r="G41" s="7"/>
      <c r="H41" s="7"/>
      <c r="I41" s="7"/>
      <c r="J41" s="7"/>
      <c r="K41" s="7"/>
      <c r="L41" s="7"/>
      <c r="M41" s="7"/>
    </row>
    <row r="42" spans="2:13" ht="12.95" customHeight="1" x14ac:dyDescent="0.2">
      <c r="B42" s="19">
        <v>44562</v>
      </c>
      <c r="C42" s="7">
        <v>23019589</v>
      </c>
      <c r="D42" s="7">
        <v>18575027</v>
      </c>
      <c r="E42" s="7">
        <v>1314748973.1236312</v>
      </c>
      <c r="F42" s="7">
        <v>534216074.7229411</v>
      </c>
    </row>
    <row r="43" spans="2:13" ht="12.95" customHeight="1" x14ac:dyDescent="0.2">
      <c r="B43" s="19" t="s">
        <v>217</v>
      </c>
      <c r="C43" s="7">
        <v>22920117</v>
      </c>
      <c r="D43" s="7">
        <v>18770812</v>
      </c>
      <c r="E43" s="7">
        <v>1365111644.4355962</v>
      </c>
      <c r="F43" s="7">
        <v>533073929.65691149</v>
      </c>
    </row>
    <row r="44" spans="2:13" ht="12.95" customHeight="1" x14ac:dyDescent="0.2">
      <c r="B44" s="19" t="s">
        <v>218</v>
      </c>
      <c r="C44" s="71">
        <v>26311140</v>
      </c>
      <c r="D44" s="71">
        <v>21314489</v>
      </c>
      <c r="E44" s="71">
        <v>1558206737.9388146</v>
      </c>
      <c r="F44" s="71">
        <v>626548708.87251973</v>
      </c>
    </row>
    <row r="45" spans="2:13" ht="12.95" customHeight="1" x14ac:dyDescent="0.2">
      <c r="B45" s="118" t="s">
        <v>219</v>
      </c>
      <c r="C45" s="7">
        <v>26060368</v>
      </c>
      <c r="D45" s="7">
        <v>20889431</v>
      </c>
      <c r="E45" s="7">
        <v>1544350240.4937289</v>
      </c>
      <c r="F45" s="7">
        <v>637749036.16696525</v>
      </c>
    </row>
    <row r="46" spans="2:13" ht="12.95" customHeight="1" x14ac:dyDescent="0.2">
      <c r="B46" s="19" t="s">
        <v>220</v>
      </c>
      <c r="C46" s="7">
        <v>29151419</v>
      </c>
      <c r="D46" s="7">
        <v>22917187</v>
      </c>
      <c r="E46" s="7">
        <v>1673416530.625788</v>
      </c>
      <c r="F46" s="7">
        <v>712976570.44263053</v>
      </c>
    </row>
    <row r="47" spans="2:13" ht="12.95" customHeight="1" x14ac:dyDescent="0.2">
      <c r="B47" s="19" t="s">
        <v>221</v>
      </c>
      <c r="C47" s="71">
        <v>29352086</v>
      </c>
      <c r="D47" s="71">
        <v>22708510</v>
      </c>
      <c r="E47" s="71">
        <v>1669655742.6504743</v>
      </c>
      <c r="F47" s="71">
        <v>736486487.0927068</v>
      </c>
    </row>
    <row r="48" spans="2:13" ht="12.95" customHeight="1" x14ac:dyDescent="0.2">
      <c r="B48" s="19" t="s">
        <v>222</v>
      </c>
      <c r="C48" s="7">
        <v>30140055</v>
      </c>
      <c r="D48" s="7">
        <v>23097962</v>
      </c>
      <c r="E48" s="7">
        <v>1737277969.8719225</v>
      </c>
      <c r="F48" s="7">
        <v>773807475.87762952</v>
      </c>
    </row>
    <row r="49" spans="2:9" ht="12.95" customHeight="1" x14ac:dyDescent="0.2">
      <c r="B49" s="19" t="s">
        <v>223</v>
      </c>
      <c r="C49" s="7">
        <v>29187288</v>
      </c>
      <c r="D49" s="7">
        <v>22271519</v>
      </c>
      <c r="E49" s="7">
        <v>1662803188.1345809</v>
      </c>
      <c r="F49" s="7">
        <v>755591025.68186343</v>
      </c>
    </row>
    <row r="50" spans="2:9" ht="12.95" customHeight="1" x14ac:dyDescent="0.2">
      <c r="B50" s="118" t="s">
        <v>224</v>
      </c>
      <c r="C50" s="7">
        <v>29592290</v>
      </c>
      <c r="D50" s="7">
        <v>22669749</v>
      </c>
      <c r="E50" s="7">
        <v>1654704542.3053951</v>
      </c>
      <c r="F50" s="7">
        <v>739899248.52345872</v>
      </c>
    </row>
    <row r="51" spans="2:9" ht="12.95" customHeight="1" x14ac:dyDescent="0.2">
      <c r="B51" s="19" t="s">
        <v>225</v>
      </c>
      <c r="C51" s="7">
        <v>30855382</v>
      </c>
      <c r="D51" s="7">
        <v>23834872</v>
      </c>
      <c r="E51" s="7">
        <v>1687731842.590749</v>
      </c>
      <c r="F51" s="7">
        <v>761644237.04293573</v>
      </c>
    </row>
    <row r="52" spans="2:9" ht="12.95" customHeight="1" x14ac:dyDescent="0.2">
      <c r="B52" s="19" t="s">
        <v>226</v>
      </c>
      <c r="C52" s="7">
        <v>29014323</v>
      </c>
      <c r="D52" s="7">
        <v>22420904</v>
      </c>
      <c r="E52" s="7">
        <v>1607813826.2658436</v>
      </c>
      <c r="F52" s="7">
        <v>738368269.42730105</v>
      </c>
    </row>
    <row r="53" spans="2:9" ht="12.95" customHeight="1" x14ac:dyDescent="0.2">
      <c r="B53" s="118" t="s">
        <v>227</v>
      </c>
      <c r="C53" s="39">
        <v>31805867</v>
      </c>
      <c r="D53" s="39">
        <v>22695548</v>
      </c>
      <c r="E53" s="39">
        <v>1642731084.0798991</v>
      </c>
      <c r="F53" s="39">
        <v>875801778.75107837</v>
      </c>
    </row>
    <row r="54" spans="2:9" ht="12.95" customHeight="1" x14ac:dyDescent="0.2">
      <c r="B54" s="284" t="s">
        <v>305</v>
      </c>
      <c r="C54" s="39">
        <v>20213336</v>
      </c>
      <c r="D54" s="39">
        <v>28015246</v>
      </c>
      <c r="E54" s="39">
        <v>1251648371</v>
      </c>
      <c r="F54" s="39">
        <v>707740395</v>
      </c>
      <c r="G54" s="7"/>
      <c r="H54" s="7"/>
      <c r="I54" s="7"/>
    </row>
    <row r="55" spans="2:9" ht="12.95" customHeight="1" x14ac:dyDescent="0.2">
      <c r="B55" s="284" t="s">
        <v>306</v>
      </c>
      <c r="C55" s="39">
        <v>21206744</v>
      </c>
      <c r="D55" s="39">
        <v>28446929</v>
      </c>
      <c r="E55" s="39">
        <v>1411932449</v>
      </c>
      <c r="F55" s="39">
        <v>682539407</v>
      </c>
      <c r="G55" s="7"/>
      <c r="H55" s="7"/>
      <c r="I55" s="7"/>
    </row>
    <row r="56" spans="2:9" ht="12.95" customHeight="1" x14ac:dyDescent="0.2">
      <c r="B56" s="284" t="s">
        <v>307</v>
      </c>
      <c r="C56" s="39">
        <v>24453898</v>
      </c>
      <c r="D56" s="39">
        <v>32765944</v>
      </c>
      <c r="E56" s="39">
        <v>1658992987</v>
      </c>
      <c r="F56" s="39">
        <v>794460789</v>
      </c>
      <c r="G56" s="7"/>
      <c r="H56" s="7"/>
      <c r="I56" s="7"/>
    </row>
    <row r="57" spans="2:9" ht="12.95" customHeight="1" x14ac:dyDescent="0.2">
      <c r="B57" s="284" t="s">
        <v>308</v>
      </c>
      <c r="C57" s="39">
        <v>23608364</v>
      </c>
      <c r="D57" s="39">
        <v>31430761</v>
      </c>
      <c r="E57" s="39">
        <v>1675651761</v>
      </c>
      <c r="F57" s="39">
        <v>800597387</v>
      </c>
      <c r="G57" s="7"/>
      <c r="H57" s="7"/>
      <c r="I57" s="7"/>
    </row>
    <row r="58" spans="2:9" ht="12.95" customHeight="1" x14ac:dyDescent="0.2">
      <c r="B58" s="284" t="s">
        <v>309</v>
      </c>
      <c r="C58" s="39">
        <v>25133742</v>
      </c>
      <c r="D58" s="39">
        <v>33834967</v>
      </c>
      <c r="E58" s="39">
        <v>1805844910</v>
      </c>
      <c r="F58" s="39">
        <v>860602216</v>
      </c>
      <c r="G58" s="7"/>
      <c r="H58" s="7"/>
      <c r="I58" s="7"/>
    </row>
    <row r="59" spans="2:9" ht="12.95" customHeight="1" x14ac:dyDescent="0.2">
      <c r="B59" s="284" t="s">
        <v>310</v>
      </c>
      <c r="C59" s="39">
        <v>24786985</v>
      </c>
      <c r="D59" s="39">
        <v>33862321</v>
      </c>
      <c r="E59" s="39">
        <v>1823187763</v>
      </c>
      <c r="F59" s="39">
        <v>883463915</v>
      </c>
      <c r="G59" s="7"/>
      <c r="H59" s="7"/>
      <c r="I59" s="7"/>
    </row>
    <row r="60" spans="2:9" ht="12.95" customHeight="1" x14ac:dyDescent="0.2">
      <c r="B60" s="284" t="s">
        <v>311</v>
      </c>
      <c r="C60" s="39">
        <v>24717880</v>
      </c>
      <c r="D60" s="39">
        <v>33960730</v>
      </c>
      <c r="E60" s="39">
        <v>1885060025</v>
      </c>
      <c r="F60" s="39">
        <v>915570173</v>
      </c>
      <c r="G60" s="7"/>
      <c r="H60" s="7"/>
      <c r="I60" s="7"/>
    </row>
    <row r="61" spans="2:9" ht="12.95" customHeight="1" x14ac:dyDescent="0.2">
      <c r="B61" s="284" t="s">
        <v>312</v>
      </c>
      <c r="C61" s="39">
        <v>23949261</v>
      </c>
      <c r="D61" s="39">
        <v>32630837</v>
      </c>
      <c r="E61" s="39">
        <v>1846782165</v>
      </c>
      <c r="F61" s="39">
        <v>905821047</v>
      </c>
      <c r="G61" s="7"/>
      <c r="H61" s="7"/>
      <c r="I61" s="7"/>
    </row>
    <row r="62" spans="2:9" ht="12.95" customHeight="1" x14ac:dyDescent="0.2">
      <c r="B62" s="284" t="s">
        <v>313</v>
      </c>
      <c r="C62" s="39">
        <v>24761569</v>
      </c>
      <c r="D62" s="39">
        <v>33436726</v>
      </c>
      <c r="E62" s="39">
        <v>1872513349</v>
      </c>
      <c r="F62" s="39">
        <v>886783771</v>
      </c>
      <c r="G62" s="7"/>
      <c r="H62" s="7"/>
      <c r="I62" s="7"/>
    </row>
    <row r="63" spans="2:9" ht="12.95" customHeight="1" x14ac:dyDescent="0.2">
      <c r="B63" s="284" t="s">
        <v>314</v>
      </c>
      <c r="C63" s="39">
        <v>25562017</v>
      </c>
      <c r="D63" s="39">
        <v>34375560</v>
      </c>
      <c r="E63" s="39">
        <v>1914794039</v>
      </c>
      <c r="F63" s="39">
        <v>904659056</v>
      </c>
      <c r="G63" s="7"/>
      <c r="H63" s="7"/>
      <c r="I63" s="7"/>
    </row>
    <row r="64" spans="2:9" ht="12.95" customHeight="1" x14ac:dyDescent="0.2">
      <c r="B64" s="284" t="s">
        <v>315</v>
      </c>
      <c r="C64" s="39">
        <v>24035024</v>
      </c>
      <c r="D64" s="39">
        <v>32160019</v>
      </c>
      <c r="E64" s="39">
        <v>1827383327.6500001</v>
      </c>
      <c r="F64" s="39">
        <v>880374847</v>
      </c>
      <c r="G64" s="7"/>
      <c r="H64" s="7"/>
      <c r="I64" s="7"/>
    </row>
    <row r="65" spans="2:9" ht="12.95" customHeight="1" x14ac:dyDescent="0.2">
      <c r="B65" s="278" t="s">
        <v>316</v>
      </c>
      <c r="C65" s="30">
        <v>25986777</v>
      </c>
      <c r="D65" s="30">
        <v>35019420</v>
      </c>
      <c r="E65" s="30">
        <v>2016958390</v>
      </c>
      <c r="F65" s="30">
        <v>983881075</v>
      </c>
      <c r="G65" s="7"/>
      <c r="H65" s="7"/>
      <c r="I65" s="7"/>
    </row>
    <row r="66" spans="2:9" s="186" customFormat="1" ht="12.95" customHeight="1" x14ac:dyDescent="0.2">
      <c r="B66"/>
      <c r="C66" s="7"/>
      <c r="D66" s="7"/>
      <c r="E66" s="7"/>
      <c r="F66" s="7"/>
      <c r="G66" s="142"/>
    </row>
    <row r="67" spans="2:9" s="186" customFormat="1" ht="12.95" customHeight="1" x14ac:dyDescent="0.2">
      <c r="B67" t="s">
        <v>253</v>
      </c>
      <c r="C67"/>
      <c r="D67"/>
      <c r="E67"/>
      <c r="F67"/>
      <c r="G67" s="142"/>
    </row>
    <row r="68" spans="2:9" s="186" customFormat="1" ht="12.95" customHeight="1" x14ac:dyDescent="0.2">
      <c r="B68" t="s">
        <v>6</v>
      </c>
      <c r="C68" s="7"/>
      <c r="D68" s="7"/>
      <c r="E68" s="7"/>
      <c r="F68" s="7"/>
      <c r="G68" s="142"/>
    </row>
    <row r="69" spans="2:9" s="186" customFormat="1" ht="12.95" customHeight="1" x14ac:dyDescent="0.2">
      <c r="B69"/>
      <c r="C69" s="7"/>
      <c r="D69" s="7"/>
      <c r="E69" s="7"/>
      <c r="F69" s="7"/>
      <c r="G69" s="142"/>
    </row>
    <row r="70" spans="2:9" s="186" customFormat="1" ht="12.95" customHeight="1" x14ac:dyDescent="0.2">
      <c r="B70"/>
      <c r="C70"/>
      <c r="D70" s="7"/>
      <c r="E70"/>
      <c r="F70" s="7"/>
      <c r="G70" s="142"/>
    </row>
    <row r="71" spans="2:9" s="186" customFormat="1" ht="12.95" customHeight="1" x14ac:dyDescent="0.2">
      <c r="B71"/>
      <c r="C71"/>
      <c r="D71"/>
      <c r="E71"/>
      <c r="F71"/>
      <c r="G71" s="142"/>
    </row>
    <row r="72" spans="2:9" s="186" customFormat="1" ht="12.95" customHeight="1" x14ac:dyDescent="0.2">
      <c r="B72"/>
      <c r="C72"/>
      <c r="D72" s="52"/>
      <c r="E72" s="52"/>
      <c r="F72" s="52"/>
      <c r="G72" s="142"/>
    </row>
    <row r="73" spans="2:9" s="186" customFormat="1" ht="12.95" customHeight="1" x14ac:dyDescent="0.2">
      <c r="B73"/>
      <c r="C73"/>
      <c r="D73" s="187"/>
      <c r="E73" s="52"/>
      <c r="F73" s="187"/>
      <c r="G73" s="142"/>
    </row>
    <row r="74" spans="2:9" s="186" customFormat="1" ht="12.95" customHeight="1" x14ac:dyDescent="0.2">
      <c r="B74"/>
      <c r="C74"/>
      <c r="D74" s="33"/>
      <c r="E74" s="33"/>
      <c r="F74" s="33"/>
      <c r="G74" s="142"/>
    </row>
    <row r="75" spans="2:9" s="186" customFormat="1" ht="12.95" customHeight="1" x14ac:dyDescent="0.2">
      <c r="B75"/>
      <c r="C75"/>
      <c r="D75"/>
      <c r="E75"/>
      <c r="F75"/>
      <c r="G75" s="142"/>
    </row>
    <row r="76" spans="2:9" s="186" customFormat="1" ht="12.95" customHeight="1" x14ac:dyDescent="0.2">
      <c r="B76"/>
      <c r="C76"/>
      <c r="D76"/>
      <c r="E76"/>
      <c r="F76"/>
      <c r="G76" s="142"/>
    </row>
    <row r="77" spans="2:9" s="186" customFormat="1" ht="12.95" customHeight="1" x14ac:dyDescent="0.2">
      <c r="B77"/>
      <c r="C77"/>
      <c r="D77"/>
      <c r="E77"/>
      <c r="F77"/>
    </row>
    <row r="78" spans="2:9" ht="12.95" customHeight="1" x14ac:dyDescent="0.2">
      <c r="G78" s="7"/>
      <c r="H78" s="7"/>
      <c r="I78" s="7"/>
    </row>
  </sheetData>
  <pageMargins left="0.25" right="0.25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L88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6.6640625" customWidth="1"/>
    <col min="3" max="3" width="15.6640625" customWidth="1"/>
    <col min="4" max="4" width="17.1640625" customWidth="1"/>
    <col min="5" max="5" width="17.5" customWidth="1"/>
    <col min="6" max="6" width="16.5" customWidth="1"/>
    <col min="7" max="7" width="12.6640625" customWidth="1"/>
    <col min="10" max="10" width="16.33203125" bestFit="1" customWidth="1"/>
    <col min="12" max="12" width="11.6640625" bestFit="1" customWidth="1"/>
  </cols>
  <sheetData>
    <row r="2" spans="2:6" ht="15.75" x14ac:dyDescent="0.25">
      <c r="B2" s="1" t="s">
        <v>254</v>
      </c>
    </row>
    <row r="5" spans="2:6" ht="33.75" x14ac:dyDescent="0.2">
      <c r="B5" s="101" t="s">
        <v>33</v>
      </c>
      <c r="C5" s="101" t="s">
        <v>111</v>
      </c>
      <c r="D5" s="101" t="s">
        <v>112</v>
      </c>
      <c r="E5" s="101" t="s">
        <v>113</v>
      </c>
      <c r="F5" s="101" t="s">
        <v>31</v>
      </c>
    </row>
    <row r="6" spans="2:6" ht="12.95" customHeight="1" x14ac:dyDescent="0.2">
      <c r="B6" s="277" t="s">
        <v>354</v>
      </c>
      <c r="C6" s="7">
        <v>24146356</v>
      </c>
      <c r="D6" s="7">
        <v>8064158</v>
      </c>
      <c r="E6" s="7">
        <v>350414</v>
      </c>
      <c r="F6" s="39">
        <v>32560928</v>
      </c>
    </row>
    <row r="7" spans="2:6" ht="12.95" customHeight="1" x14ac:dyDescent="0.2">
      <c r="B7" s="277" t="s">
        <v>355</v>
      </c>
      <c r="C7" s="7">
        <v>23738333</v>
      </c>
      <c r="D7" s="7">
        <v>8215912</v>
      </c>
      <c r="E7" s="7">
        <v>346721</v>
      </c>
      <c r="F7" s="39">
        <v>32300966</v>
      </c>
    </row>
    <row r="8" spans="2:6" ht="12.95" customHeight="1" x14ac:dyDescent="0.2">
      <c r="B8" s="277" t="s">
        <v>356</v>
      </c>
      <c r="C8" s="7">
        <v>27590008</v>
      </c>
      <c r="D8" s="7">
        <v>9105578</v>
      </c>
      <c r="E8" s="7">
        <v>381640</v>
      </c>
      <c r="F8" s="39">
        <v>37077226</v>
      </c>
    </row>
    <row r="9" spans="2:6" ht="12.95" customHeight="1" x14ac:dyDescent="0.2">
      <c r="B9" s="277" t="s">
        <v>357</v>
      </c>
      <c r="C9" s="7">
        <v>26971169</v>
      </c>
      <c r="D9" s="7">
        <v>8915705</v>
      </c>
      <c r="E9" s="7">
        <v>404555</v>
      </c>
      <c r="F9" s="39">
        <v>36291429</v>
      </c>
    </row>
    <row r="10" spans="2:6" ht="12.95" customHeight="1" x14ac:dyDescent="0.2">
      <c r="B10" s="277" t="s">
        <v>358</v>
      </c>
      <c r="C10" s="7">
        <v>28133460</v>
      </c>
      <c r="D10" s="7">
        <v>9207026</v>
      </c>
      <c r="E10" s="7">
        <v>418371</v>
      </c>
      <c r="F10" s="39">
        <v>37758857</v>
      </c>
    </row>
    <row r="11" spans="2:6" ht="12.95" customHeight="1" x14ac:dyDescent="0.2">
      <c r="B11" s="277" t="s">
        <v>359</v>
      </c>
      <c r="C11" s="7">
        <v>29138551</v>
      </c>
      <c r="D11" s="7">
        <v>8897073</v>
      </c>
      <c r="E11" s="7">
        <v>406867</v>
      </c>
      <c r="F11" s="39">
        <v>38442491</v>
      </c>
    </row>
    <row r="12" spans="2:6" ht="12.95" customHeight="1" x14ac:dyDescent="0.2">
      <c r="B12" s="277" t="s">
        <v>360</v>
      </c>
      <c r="C12" s="7">
        <v>29867201</v>
      </c>
      <c r="D12" s="7">
        <v>8744389</v>
      </c>
      <c r="E12" s="7">
        <v>467229</v>
      </c>
      <c r="F12" s="39">
        <v>39078819</v>
      </c>
    </row>
    <row r="13" spans="2:6" ht="12.95" customHeight="1" x14ac:dyDescent="0.2">
      <c r="B13" s="283" t="s">
        <v>361</v>
      </c>
      <c r="C13" s="7">
        <v>28755040</v>
      </c>
      <c r="D13" s="7">
        <v>8960968</v>
      </c>
      <c r="E13" s="7">
        <v>432139</v>
      </c>
      <c r="F13" s="39">
        <v>38148147</v>
      </c>
    </row>
    <row r="14" spans="2:6" ht="12.95" customHeight="1" x14ac:dyDescent="0.2">
      <c r="B14" s="277" t="s">
        <v>362</v>
      </c>
      <c r="C14" s="7">
        <v>29050955</v>
      </c>
      <c r="D14" s="7">
        <v>8985078</v>
      </c>
      <c r="E14" s="7">
        <v>458365</v>
      </c>
      <c r="F14" s="39">
        <v>38494398</v>
      </c>
    </row>
    <row r="15" spans="2:6" ht="12.95" customHeight="1" x14ac:dyDescent="0.2">
      <c r="B15" s="277" t="s">
        <v>363</v>
      </c>
      <c r="C15" s="7">
        <v>29778371</v>
      </c>
      <c r="D15" s="7">
        <v>9328480</v>
      </c>
      <c r="E15" s="7">
        <v>476692</v>
      </c>
      <c r="F15" s="39">
        <v>39583543</v>
      </c>
    </row>
    <row r="16" spans="2:6" ht="12.95" customHeight="1" x14ac:dyDescent="0.2">
      <c r="B16" s="277" t="s">
        <v>364</v>
      </c>
      <c r="C16" s="7">
        <v>28702400</v>
      </c>
      <c r="D16" s="7">
        <v>8686035</v>
      </c>
      <c r="E16" s="7">
        <v>449473</v>
      </c>
      <c r="F16" s="39">
        <v>37837908</v>
      </c>
    </row>
    <row r="17" spans="2:6" ht="12.95" customHeight="1" x14ac:dyDescent="0.2">
      <c r="B17" s="284" t="s">
        <v>365</v>
      </c>
      <c r="C17" s="39">
        <v>31322325</v>
      </c>
      <c r="D17" s="39">
        <v>9376124</v>
      </c>
      <c r="E17" s="39">
        <v>460961</v>
      </c>
      <c r="F17" s="39">
        <v>41159410</v>
      </c>
    </row>
    <row r="18" spans="2:6" ht="12.95" customHeight="1" x14ac:dyDescent="0.2">
      <c r="B18" s="277" t="s">
        <v>366</v>
      </c>
      <c r="C18" s="37">
        <v>27832713</v>
      </c>
      <c r="D18" s="37">
        <v>8332368</v>
      </c>
      <c r="E18" s="37">
        <v>450878</v>
      </c>
      <c r="F18" s="39">
        <v>36615959</v>
      </c>
    </row>
    <row r="19" spans="2:6" ht="12.95" customHeight="1" x14ac:dyDescent="0.2">
      <c r="B19" s="277" t="s">
        <v>367</v>
      </c>
      <c r="C19" s="71">
        <v>28324162</v>
      </c>
      <c r="D19" s="71">
        <v>8482987</v>
      </c>
      <c r="E19" s="71">
        <v>447770</v>
      </c>
      <c r="F19" s="39">
        <v>37254919</v>
      </c>
    </row>
    <row r="20" spans="2:6" ht="12.95" customHeight="1" x14ac:dyDescent="0.2">
      <c r="B20" s="277" t="s">
        <v>368</v>
      </c>
      <c r="C20" s="7">
        <v>27028800</v>
      </c>
      <c r="D20" s="7">
        <v>6881927</v>
      </c>
      <c r="E20" s="7">
        <v>410766</v>
      </c>
      <c r="F20" s="39">
        <v>34321493</v>
      </c>
    </row>
    <row r="21" spans="2:6" ht="12.95" customHeight="1" x14ac:dyDescent="0.2">
      <c r="B21" s="277" t="s">
        <v>369</v>
      </c>
      <c r="C21" s="7">
        <v>21988750</v>
      </c>
      <c r="D21" s="7">
        <v>4973853</v>
      </c>
      <c r="E21" s="7">
        <v>335862</v>
      </c>
      <c r="F21" s="39">
        <v>27298465</v>
      </c>
    </row>
    <row r="22" spans="2:6" ht="12.95" customHeight="1" x14ac:dyDescent="0.2">
      <c r="B22" s="277" t="s">
        <v>370</v>
      </c>
      <c r="C22" s="7">
        <v>29693146</v>
      </c>
      <c r="D22" s="7">
        <v>7174272</v>
      </c>
      <c r="E22" s="7">
        <v>409903</v>
      </c>
      <c r="F22" s="39">
        <v>37277321</v>
      </c>
    </row>
    <row r="23" spans="2:6" ht="12.95" customHeight="1" x14ac:dyDescent="0.2">
      <c r="B23" s="277" t="s">
        <v>371</v>
      </c>
      <c r="C23" s="7">
        <v>32350132</v>
      </c>
      <c r="D23" s="7">
        <v>8407235</v>
      </c>
      <c r="E23" s="7">
        <v>452594</v>
      </c>
      <c r="F23" s="39">
        <v>41209961</v>
      </c>
    </row>
    <row r="24" spans="2:6" ht="12.95" customHeight="1" x14ac:dyDescent="0.2">
      <c r="B24" s="277" t="s">
        <v>372</v>
      </c>
      <c r="C24" s="71">
        <v>33663077</v>
      </c>
      <c r="D24" s="71">
        <v>8474647</v>
      </c>
      <c r="E24" s="71">
        <v>513578</v>
      </c>
      <c r="F24" s="39">
        <v>42651302</v>
      </c>
    </row>
    <row r="25" spans="2:6" ht="12.95" customHeight="1" x14ac:dyDescent="0.2">
      <c r="B25" s="277" t="s">
        <v>373</v>
      </c>
      <c r="C25" s="7">
        <v>31706352</v>
      </c>
      <c r="D25" s="7">
        <v>7950573</v>
      </c>
      <c r="E25" s="7">
        <v>486042</v>
      </c>
      <c r="F25" s="39">
        <v>40142967</v>
      </c>
    </row>
    <row r="26" spans="2:6" ht="12.95" customHeight="1" x14ac:dyDescent="0.2">
      <c r="B26" s="277" t="s">
        <v>374</v>
      </c>
      <c r="C26" s="7">
        <v>32599708</v>
      </c>
      <c r="D26" s="7">
        <v>8196347</v>
      </c>
      <c r="E26" s="7">
        <v>523384</v>
      </c>
      <c r="F26" s="39">
        <v>41319439</v>
      </c>
    </row>
    <row r="27" spans="2:6" ht="12.95" customHeight="1" x14ac:dyDescent="0.2">
      <c r="B27" s="277" t="s">
        <v>375</v>
      </c>
      <c r="C27" s="71">
        <v>32809206</v>
      </c>
      <c r="D27" s="71">
        <v>8206682</v>
      </c>
      <c r="E27" s="7">
        <v>531971</v>
      </c>
      <c r="F27" s="39">
        <v>41547859</v>
      </c>
    </row>
    <row r="28" spans="2:6" ht="12.95" customHeight="1" x14ac:dyDescent="0.2">
      <c r="B28" s="277" t="s">
        <v>376</v>
      </c>
      <c r="C28" s="7">
        <v>30900514</v>
      </c>
      <c r="D28" s="7">
        <v>7356371</v>
      </c>
      <c r="E28" s="7">
        <v>499213</v>
      </c>
      <c r="F28" s="39">
        <v>38756098</v>
      </c>
    </row>
    <row r="29" spans="2:6" ht="12.95" customHeight="1" x14ac:dyDescent="0.2">
      <c r="B29" s="283" t="s">
        <v>377</v>
      </c>
      <c r="C29" s="39">
        <v>33392978</v>
      </c>
      <c r="D29" s="39">
        <v>6952764</v>
      </c>
      <c r="E29" s="39">
        <v>482220</v>
      </c>
      <c r="F29" s="39">
        <v>40827962</v>
      </c>
    </row>
    <row r="30" spans="2:6" ht="12.95" customHeight="1" x14ac:dyDescent="0.2">
      <c r="B30" s="277" t="s">
        <v>378</v>
      </c>
      <c r="C30" s="7">
        <v>30772056</v>
      </c>
      <c r="D30" s="7">
        <v>6263389</v>
      </c>
      <c r="E30" s="7">
        <v>447622</v>
      </c>
      <c r="F30" s="39">
        <v>37483067</v>
      </c>
    </row>
    <row r="31" spans="2:6" ht="12.95" customHeight="1" x14ac:dyDescent="0.2">
      <c r="B31" s="277" t="s">
        <v>379</v>
      </c>
      <c r="C31" s="7">
        <v>31115190</v>
      </c>
      <c r="D31" s="7">
        <v>6682115</v>
      </c>
      <c r="E31" s="7">
        <v>454755</v>
      </c>
      <c r="F31" s="39">
        <v>38252060</v>
      </c>
    </row>
    <row r="32" spans="2:6" ht="12.95" customHeight="1" x14ac:dyDescent="0.2">
      <c r="B32" s="277" t="s">
        <v>380</v>
      </c>
      <c r="C32" s="71">
        <v>34601367</v>
      </c>
      <c r="D32" s="71">
        <v>8025336</v>
      </c>
      <c r="E32" s="71">
        <v>524723</v>
      </c>
      <c r="F32" s="39">
        <v>43151426</v>
      </c>
    </row>
    <row r="33" spans="2:6" ht="12.95" customHeight="1" x14ac:dyDescent="0.2">
      <c r="B33" s="284" t="s">
        <v>381</v>
      </c>
      <c r="C33" s="7">
        <v>32984704</v>
      </c>
      <c r="D33" s="7">
        <v>7476350</v>
      </c>
      <c r="E33" s="7">
        <v>497751</v>
      </c>
      <c r="F33" s="39">
        <v>40958805</v>
      </c>
    </row>
    <row r="34" spans="2:6" ht="12.95" customHeight="1" x14ac:dyDescent="0.2">
      <c r="B34" s="277" t="s">
        <v>382</v>
      </c>
      <c r="C34" s="7">
        <v>36306414</v>
      </c>
      <c r="D34" s="7">
        <v>8414533</v>
      </c>
      <c r="E34" s="7">
        <v>513669</v>
      </c>
      <c r="F34" s="39">
        <v>45234616</v>
      </c>
    </row>
    <row r="35" spans="2:6" ht="12.95" customHeight="1" x14ac:dyDescent="0.2">
      <c r="B35" s="277" t="s">
        <v>383</v>
      </c>
      <c r="C35" s="7">
        <v>37241317</v>
      </c>
      <c r="D35" s="7">
        <v>8451137</v>
      </c>
      <c r="E35" s="7">
        <v>510433</v>
      </c>
      <c r="F35" s="39">
        <v>46202887</v>
      </c>
    </row>
    <row r="36" spans="2:6" ht="12.95" customHeight="1" x14ac:dyDescent="0.2">
      <c r="B36" s="277" t="s">
        <v>384</v>
      </c>
      <c r="C36" s="7">
        <v>37904786</v>
      </c>
      <c r="D36" s="7">
        <v>8557835</v>
      </c>
      <c r="E36" s="7">
        <v>565085</v>
      </c>
      <c r="F36" s="39">
        <v>47027706</v>
      </c>
    </row>
    <row r="37" spans="2:6" ht="12.95" customHeight="1" x14ac:dyDescent="0.2">
      <c r="B37" s="277" t="s">
        <v>385</v>
      </c>
      <c r="C37" s="7">
        <v>36321222</v>
      </c>
      <c r="D37" s="7">
        <v>8108194</v>
      </c>
      <c r="E37" s="7">
        <v>542230</v>
      </c>
      <c r="F37" s="39">
        <v>44971646</v>
      </c>
    </row>
    <row r="38" spans="2:6" ht="12.95" customHeight="1" x14ac:dyDescent="0.2">
      <c r="B38" s="277" t="s">
        <v>386</v>
      </c>
      <c r="C38" s="7">
        <v>36559420</v>
      </c>
      <c r="D38" s="7">
        <v>8254372</v>
      </c>
      <c r="E38" s="7">
        <v>564059</v>
      </c>
      <c r="F38" s="39">
        <v>45377851</v>
      </c>
    </row>
    <row r="39" spans="2:6" ht="12.95" customHeight="1" x14ac:dyDescent="0.2">
      <c r="B39" s="277" t="s">
        <v>387</v>
      </c>
      <c r="C39" s="7">
        <v>37644541</v>
      </c>
      <c r="D39" s="7">
        <v>8253416</v>
      </c>
      <c r="E39" s="7">
        <v>551648</v>
      </c>
      <c r="F39" s="39">
        <v>46449605</v>
      </c>
    </row>
    <row r="40" spans="2:6" ht="12.95" customHeight="1" x14ac:dyDescent="0.2">
      <c r="B40" s="277" t="s">
        <v>388</v>
      </c>
      <c r="C40" s="7">
        <v>35687517</v>
      </c>
      <c r="D40" s="7">
        <v>7721530</v>
      </c>
      <c r="E40" s="7">
        <v>528460</v>
      </c>
      <c r="F40" s="39">
        <v>43937507</v>
      </c>
    </row>
    <row r="41" spans="2:6" ht="12.95" customHeight="1" x14ac:dyDescent="0.2">
      <c r="B41" s="284" t="s">
        <v>389</v>
      </c>
      <c r="C41" s="39">
        <v>39670305</v>
      </c>
      <c r="D41" s="39">
        <v>8580700</v>
      </c>
      <c r="E41" s="39">
        <v>544950</v>
      </c>
      <c r="F41" s="39">
        <v>48795955</v>
      </c>
    </row>
    <row r="42" spans="2:6" ht="12.95" customHeight="1" x14ac:dyDescent="0.2">
      <c r="B42" s="19">
        <v>44562</v>
      </c>
      <c r="C42" s="7">
        <v>33911657</v>
      </c>
      <c r="D42" s="7">
        <v>7164398</v>
      </c>
      <c r="E42" s="7">
        <v>508235</v>
      </c>
      <c r="F42" s="7">
        <v>41584290</v>
      </c>
    </row>
    <row r="43" spans="2:6" ht="12.95" customHeight="1" x14ac:dyDescent="0.2">
      <c r="B43" s="19" t="s">
        <v>217</v>
      </c>
      <c r="C43" s="7">
        <v>33723666</v>
      </c>
      <c r="D43" s="7">
        <v>7393536</v>
      </c>
      <c r="E43" s="7">
        <v>515246</v>
      </c>
      <c r="F43" s="7">
        <v>41632448</v>
      </c>
    </row>
    <row r="44" spans="2:6" ht="12.95" customHeight="1" x14ac:dyDescent="0.2">
      <c r="B44" s="19" t="s">
        <v>218</v>
      </c>
      <c r="C44" s="71">
        <v>38738806</v>
      </c>
      <c r="D44" s="71">
        <v>8242489</v>
      </c>
      <c r="E44" s="71">
        <v>578589</v>
      </c>
      <c r="F44" s="71">
        <v>47559884</v>
      </c>
    </row>
    <row r="45" spans="2:6" ht="12.95" customHeight="1" x14ac:dyDescent="0.2">
      <c r="B45" s="118" t="s">
        <v>219</v>
      </c>
      <c r="C45" s="7">
        <v>38144793</v>
      </c>
      <c r="D45" s="7">
        <v>8183995</v>
      </c>
      <c r="E45" s="7">
        <v>555779</v>
      </c>
      <c r="F45" s="7">
        <v>46884567</v>
      </c>
    </row>
    <row r="46" spans="2:6" ht="12.95" customHeight="1" x14ac:dyDescent="0.2">
      <c r="B46" s="19" t="s">
        <v>220</v>
      </c>
      <c r="C46" s="7">
        <v>42447365</v>
      </c>
      <c r="D46" s="7">
        <v>8971558</v>
      </c>
      <c r="E46" s="7">
        <v>578171</v>
      </c>
      <c r="F46" s="7">
        <v>51997094</v>
      </c>
    </row>
    <row r="47" spans="2:6" ht="12.95" customHeight="1" x14ac:dyDescent="0.2">
      <c r="B47" s="19" t="s">
        <v>221</v>
      </c>
      <c r="C47" s="71">
        <v>42845676</v>
      </c>
      <c r="D47" s="71">
        <v>8566197</v>
      </c>
      <c r="E47" s="71">
        <v>577539</v>
      </c>
      <c r="F47" s="71">
        <v>51989412</v>
      </c>
    </row>
    <row r="48" spans="2:6" ht="12.95" customHeight="1" x14ac:dyDescent="0.2">
      <c r="B48" s="19" t="s">
        <v>222</v>
      </c>
      <c r="C48" s="7">
        <v>44070724</v>
      </c>
      <c r="D48" s="7">
        <v>8476793</v>
      </c>
      <c r="E48" s="7">
        <v>614380</v>
      </c>
      <c r="F48" s="7">
        <v>53161897</v>
      </c>
    </row>
    <row r="49" spans="2:12" ht="12.95" customHeight="1" x14ac:dyDescent="0.2">
      <c r="B49" s="19" t="s">
        <v>223</v>
      </c>
      <c r="C49" s="7">
        <v>42555469</v>
      </c>
      <c r="D49" s="7">
        <v>8220483</v>
      </c>
      <c r="E49" s="7">
        <v>601655</v>
      </c>
      <c r="F49" s="7">
        <v>51377607</v>
      </c>
    </row>
    <row r="50" spans="2:12" ht="12.95" customHeight="1" x14ac:dyDescent="0.2">
      <c r="B50" s="118" t="s">
        <v>224</v>
      </c>
      <c r="C50" s="7">
        <v>43359200</v>
      </c>
      <c r="D50" s="7">
        <v>8197034</v>
      </c>
      <c r="E50" s="7">
        <v>619734</v>
      </c>
      <c r="F50" s="7">
        <v>52175968</v>
      </c>
    </row>
    <row r="51" spans="2:12" ht="12.95" customHeight="1" x14ac:dyDescent="0.2">
      <c r="B51" s="19" t="s">
        <v>225</v>
      </c>
      <c r="C51" s="7">
        <v>45262675</v>
      </c>
      <c r="D51" s="7">
        <v>8713424</v>
      </c>
      <c r="E51" s="7">
        <v>620250</v>
      </c>
      <c r="F51" s="7">
        <v>54596349</v>
      </c>
    </row>
    <row r="52" spans="2:12" ht="12.95" customHeight="1" x14ac:dyDescent="0.2">
      <c r="B52" s="19" t="s">
        <v>226</v>
      </c>
      <c r="C52" s="7">
        <v>42829207</v>
      </c>
      <c r="D52" s="7">
        <v>7921054</v>
      </c>
      <c r="E52" s="7">
        <v>589309</v>
      </c>
      <c r="F52" s="7">
        <v>51339570</v>
      </c>
    </row>
    <row r="53" spans="2:12" ht="12.95" customHeight="1" x14ac:dyDescent="0.2">
      <c r="B53" s="118" t="s">
        <v>227</v>
      </c>
      <c r="C53" s="39">
        <v>45938072</v>
      </c>
      <c r="D53" s="39">
        <v>7769294</v>
      </c>
      <c r="E53" s="39">
        <v>692635</v>
      </c>
      <c r="F53" s="39">
        <v>54400001</v>
      </c>
    </row>
    <row r="54" spans="2:12" ht="12.95" customHeight="1" x14ac:dyDescent="0.2">
      <c r="B54" s="284" t="s">
        <v>305</v>
      </c>
      <c r="C54" s="39">
        <v>40914455</v>
      </c>
      <c r="D54" s="39">
        <v>6817382</v>
      </c>
      <c r="E54" s="39">
        <v>402189</v>
      </c>
      <c r="F54" s="39">
        <v>48134026</v>
      </c>
    </row>
    <row r="55" spans="2:12" ht="12.95" customHeight="1" x14ac:dyDescent="0.2">
      <c r="B55" s="284" t="s">
        <v>306</v>
      </c>
      <c r="C55" s="39">
        <v>42002554</v>
      </c>
      <c r="D55" s="39">
        <v>7079092</v>
      </c>
      <c r="E55" s="39">
        <v>478274</v>
      </c>
      <c r="F55" s="39">
        <v>49559920</v>
      </c>
      <c r="J55" s="55"/>
      <c r="L55" s="55"/>
    </row>
    <row r="56" spans="2:12" ht="12.95" customHeight="1" x14ac:dyDescent="0.2">
      <c r="B56" s="284" t="s">
        <v>307</v>
      </c>
      <c r="C56" s="39">
        <v>48408170</v>
      </c>
      <c r="D56" s="39">
        <v>8140937</v>
      </c>
      <c r="E56" s="39">
        <v>564781</v>
      </c>
      <c r="F56" s="39">
        <v>57113888</v>
      </c>
      <c r="J56" s="55"/>
    </row>
    <row r="57" spans="2:12" ht="12.95" customHeight="1" x14ac:dyDescent="0.2">
      <c r="B57" s="284" t="s">
        <v>308</v>
      </c>
      <c r="C57" s="39">
        <v>46505482</v>
      </c>
      <c r="D57" s="39">
        <v>7895507</v>
      </c>
      <c r="E57" s="39">
        <v>534380</v>
      </c>
      <c r="F57" s="39">
        <v>54935369</v>
      </c>
      <c r="J57" s="55"/>
    </row>
    <row r="58" spans="2:12" ht="12.95" customHeight="1" x14ac:dyDescent="0.2">
      <c r="B58" s="284" t="s">
        <v>309</v>
      </c>
      <c r="C58" s="39">
        <v>49918241</v>
      </c>
      <c r="D58" s="39">
        <v>8363154</v>
      </c>
      <c r="E58" s="39">
        <v>573333</v>
      </c>
      <c r="F58" s="39">
        <v>58854728</v>
      </c>
      <c r="J58" s="55"/>
    </row>
    <row r="59" spans="2:12" ht="12.95" customHeight="1" x14ac:dyDescent="0.2">
      <c r="B59" s="284" t="s">
        <v>310</v>
      </c>
      <c r="C59" s="39">
        <v>49757329</v>
      </c>
      <c r="D59" s="39">
        <v>8204694</v>
      </c>
      <c r="E59" s="39">
        <v>576980</v>
      </c>
      <c r="F59" s="39">
        <v>58539003</v>
      </c>
      <c r="J59" s="55"/>
    </row>
    <row r="60" spans="2:12" ht="12.95" customHeight="1" x14ac:dyDescent="0.2">
      <c r="B60" s="284" t="s">
        <v>311</v>
      </c>
      <c r="C60" s="39">
        <v>49948944</v>
      </c>
      <c r="D60" s="39">
        <v>8011398</v>
      </c>
      <c r="E60" s="39">
        <v>603502</v>
      </c>
      <c r="F60" s="39">
        <v>58563844</v>
      </c>
      <c r="J60" s="55"/>
    </row>
    <row r="61" spans="2:12" ht="12.95" customHeight="1" x14ac:dyDescent="0.2">
      <c r="B61" s="284" t="s">
        <v>312</v>
      </c>
      <c r="C61" s="39">
        <v>48120845</v>
      </c>
      <c r="D61" s="39">
        <v>7758398</v>
      </c>
      <c r="E61" s="39">
        <v>579731</v>
      </c>
      <c r="F61" s="39">
        <v>56458974</v>
      </c>
      <c r="J61" s="55"/>
    </row>
    <row r="62" spans="2:12" ht="12.95" customHeight="1" x14ac:dyDescent="0.2">
      <c r="B62" s="284" t="s">
        <v>313</v>
      </c>
      <c r="C62" s="39">
        <v>49452396</v>
      </c>
      <c r="D62" s="39">
        <v>8018582</v>
      </c>
      <c r="E62" s="39">
        <v>602399</v>
      </c>
      <c r="F62" s="39">
        <v>58073377</v>
      </c>
      <c r="J62" s="55"/>
    </row>
    <row r="63" spans="2:12" ht="12.95" customHeight="1" x14ac:dyDescent="0.2">
      <c r="B63" s="284" t="s">
        <v>314</v>
      </c>
      <c r="C63" s="39">
        <v>50847049</v>
      </c>
      <c r="D63" s="39">
        <v>8347324</v>
      </c>
      <c r="E63" s="39">
        <v>609474</v>
      </c>
      <c r="F63" s="39">
        <v>59803847</v>
      </c>
    </row>
    <row r="64" spans="2:12" ht="12.95" customHeight="1" x14ac:dyDescent="0.2">
      <c r="B64" s="284" t="s">
        <v>315</v>
      </c>
      <c r="C64" s="39">
        <v>47878905</v>
      </c>
      <c r="D64" s="39">
        <v>7617209</v>
      </c>
      <c r="E64" s="39">
        <v>567278</v>
      </c>
      <c r="F64" s="39">
        <v>56063392</v>
      </c>
    </row>
    <row r="65" spans="2:9" ht="12.95" customHeight="1" x14ac:dyDescent="0.2">
      <c r="B65" s="278" t="s">
        <v>316</v>
      </c>
      <c r="C65" s="30">
        <v>51876208</v>
      </c>
      <c r="D65" s="30">
        <v>8417577</v>
      </c>
      <c r="E65" s="30">
        <v>570407</v>
      </c>
      <c r="F65" s="30">
        <v>60864192</v>
      </c>
      <c r="G65" s="7"/>
    </row>
    <row r="66" spans="2:9" s="186" customFormat="1" ht="12.95" customHeight="1" x14ac:dyDescent="0.2">
      <c r="B66" s="162"/>
      <c r="C66" s="17"/>
      <c r="D66" s="7"/>
      <c r="E66" s="7"/>
      <c r="F66" s="7"/>
      <c r="G66" s="142"/>
      <c r="H66" s="153"/>
      <c r="I66" s="153"/>
    </row>
    <row r="67" spans="2:9" s="186" customFormat="1" ht="12.95" customHeight="1" x14ac:dyDescent="0.2">
      <c r="B67" s="162" t="s">
        <v>253</v>
      </c>
      <c r="C67" s="162"/>
      <c r="D67" s="162"/>
      <c r="E67" s="162"/>
      <c r="F67" s="162"/>
      <c r="G67" s="142"/>
    </row>
    <row r="68" spans="2:9" s="186" customFormat="1" ht="12.95" customHeight="1" x14ac:dyDescent="0.2">
      <c r="B68" s="162" t="s">
        <v>6</v>
      </c>
      <c r="C68" s="162"/>
      <c r="D68" s="162"/>
      <c r="E68" s="162"/>
      <c r="F68" s="162"/>
      <c r="G68" s="142"/>
    </row>
    <row r="69" spans="2:9" s="186" customFormat="1" ht="12.95" customHeight="1" x14ac:dyDescent="0.2">
      <c r="B69"/>
      <c r="C69" s="217"/>
      <c r="D69" s="218"/>
      <c r="E69" s="33"/>
      <c r="F69" s="33"/>
      <c r="G69" s="142"/>
    </row>
    <row r="70" spans="2:9" s="186" customFormat="1" ht="12.95" customHeight="1" x14ac:dyDescent="0.2">
      <c r="B70"/>
      <c r="C70" s="7"/>
      <c r="D70" s="7"/>
      <c r="E70" s="7"/>
      <c r="F70" s="7"/>
      <c r="G70" s="142"/>
    </row>
    <row r="71" spans="2:9" s="186" customFormat="1" ht="12.95" customHeight="1" x14ac:dyDescent="0.2">
      <c r="B71"/>
      <c r="C71"/>
      <c r="D71"/>
      <c r="E71"/>
      <c r="F71"/>
      <c r="G71" s="142"/>
    </row>
    <row r="72" spans="2:9" s="186" customFormat="1" ht="12.95" customHeight="1" x14ac:dyDescent="0.2">
      <c r="B72"/>
      <c r="C72"/>
      <c r="D72"/>
      <c r="E72"/>
      <c r="F72"/>
      <c r="G72" s="142"/>
    </row>
    <row r="73" spans="2:9" s="186" customFormat="1" ht="12.95" customHeight="1" x14ac:dyDescent="0.2">
      <c r="B73"/>
      <c r="C73"/>
      <c r="D73"/>
      <c r="E73"/>
      <c r="F73"/>
      <c r="G73" s="142"/>
    </row>
    <row r="74" spans="2:9" s="186" customFormat="1" ht="12.95" customHeight="1" x14ac:dyDescent="0.2">
      <c r="B74"/>
      <c r="C74" s="7"/>
      <c r="D74" s="7"/>
      <c r="E74" s="7"/>
      <c r="F74" s="7"/>
      <c r="G74" s="142"/>
    </row>
    <row r="75" spans="2:9" s="186" customFormat="1" ht="12.95" customHeight="1" x14ac:dyDescent="0.2">
      <c r="B75"/>
      <c r="C75"/>
      <c r="D75"/>
      <c r="E75"/>
      <c r="F75"/>
      <c r="G75" s="142"/>
    </row>
    <row r="76" spans="2:9" s="186" customFormat="1" ht="12.95" customHeight="1" x14ac:dyDescent="0.2">
      <c r="B76"/>
      <c r="C76"/>
      <c r="D76" s="182"/>
      <c r="E76" s="182"/>
      <c r="F76" s="182"/>
      <c r="G76" s="142"/>
    </row>
    <row r="77" spans="2:9" s="186" customFormat="1" ht="12.95" customHeight="1" x14ac:dyDescent="0.2">
      <c r="B77"/>
      <c r="C77"/>
      <c r="D77"/>
      <c r="E77"/>
      <c r="F77"/>
    </row>
    <row r="79" spans="2:9" ht="12.95" customHeight="1" x14ac:dyDescent="0.2">
      <c r="C79" s="63"/>
      <c r="D79" s="63"/>
      <c r="E79" s="63"/>
    </row>
    <row r="88" spans="7:7" ht="12.95" customHeight="1" x14ac:dyDescent="0.2">
      <c r="G88" s="182"/>
    </row>
  </sheetData>
  <pageMargins left="0.25" right="0.25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77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6.66406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6640625" customWidth="1"/>
  </cols>
  <sheetData>
    <row r="2" spans="2:9" ht="15.75" x14ac:dyDescent="0.25">
      <c r="B2" s="1" t="s">
        <v>255</v>
      </c>
    </row>
    <row r="5" spans="2:9" ht="33.75" x14ac:dyDescent="0.2">
      <c r="B5" s="9" t="s">
        <v>33</v>
      </c>
      <c r="C5" s="101" t="s">
        <v>111</v>
      </c>
      <c r="D5" s="101" t="s">
        <v>112</v>
      </c>
      <c r="E5" s="101" t="s">
        <v>113</v>
      </c>
      <c r="F5" s="101" t="s">
        <v>31</v>
      </c>
    </row>
    <row r="6" spans="2:9" ht="12.95" customHeight="1" x14ac:dyDescent="0.2">
      <c r="B6" s="277" t="s">
        <v>354</v>
      </c>
      <c r="C6" s="7">
        <v>589675142.87610328</v>
      </c>
      <c r="D6" s="7">
        <v>832955062.31335855</v>
      </c>
      <c r="E6" s="7">
        <v>94488869.201672301</v>
      </c>
      <c r="F6" s="7">
        <v>1517119074.391134</v>
      </c>
      <c r="H6" s="70"/>
      <c r="I6" s="70"/>
    </row>
    <row r="7" spans="2:9" ht="12.95" customHeight="1" x14ac:dyDescent="0.2">
      <c r="B7" s="277" t="s">
        <v>355</v>
      </c>
      <c r="C7" s="7">
        <v>573381159.99734557</v>
      </c>
      <c r="D7" s="7">
        <v>844390262.92388344</v>
      </c>
      <c r="E7" s="7">
        <v>97179973.588161126</v>
      </c>
      <c r="F7" s="7">
        <v>1514951396.5093901</v>
      </c>
      <c r="H7" s="70"/>
      <c r="I7" s="70"/>
    </row>
    <row r="8" spans="2:9" ht="12.95" customHeight="1" x14ac:dyDescent="0.2">
      <c r="B8" s="277" t="s">
        <v>356</v>
      </c>
      <c r="C8" s="7">
        <v>682288186.60826862</v>
      </c>
      <c r="D8" s="7">
        <v>931100419.2713517</v>
      </c>
      <c r="E8" s="7">
        <v>107551327.89169818</v>
      </c>
      <c r="F8" s="7">
        <v>1720939933.7713184</v>
      </c>
      <c r="H8" s="70"/>
      <c r="I8" s="70"/>
    </row>
    <row r="9" spans="2:9" ht="12.95" customHeight="1" x14ac:dyDescent="0.2">
      <c r="B9" s="277" t="s">
        <v>357</v>
      </c>
      <c r="C9" s="7">
        <v>690275422.25761497</v>
      </c>
      <c r="D9" s="7">
        <v>938483368.77032316</v>
      </c>
      <c r="E9" s="7">
        <v>121912106.97458358</v>
      </c>
      <c r="F9" s="7">
        <v>1750670898.0025218</v>
      </c>
      <c r="H9" s="70"/>
      <c r="I9" s="70"/>
    </row>
    <row r="10" spans="2:9" ht="12.95" customHeight="1" x14ac:dyDescent="0.2">
      <c r="B10" s="277" t="s">
        <v>358</v>
      </c>
      <c r="C10" s="7">
        <v>708185750.7465657</v>
      </c>
      <c r="D10" s="7">
        <v>965299091.64509916</v>
      </c>
      <c r="E10" s="7">
        <v>128939326.43174729</v>
      </c>
      <c r="F10" s="7">
        <v>1802424168.8234122</v>
      </c>
      <c r="H10" s="70"/>
      <c r="I10" s="70"/>
    </row>
    <row r="11" spans="2:9" ht="12.95" customHeight="1" x14ac:dyDescent="0.2">
      <c r="B11" s="277" t="s">
        <v>359</v>
      </c>
      <c r="C11" s="7">
        <v>739852875.57236707</v>
      </c>
      <c r="D11" s="7">
        <v>948866118.25602221</v>
      </c>
      <c r="E11" s="7">
        <v>137727761.8952817</v>
      </c>
      <c r="F11" s="7">
        <v>1826446755.723671</v>
      </c>
      <c r="H11" s="70"/>
      <c r="I11" s="70"/>
    </row>
    <row r="12" spans="2:9" ht="12.95" customHeight="1" x14ac:dyDescent="0.2">
      <c r="B12" s="277" t="s">
        <v>360</v>
      </c>
      <c r="C12" s="7">
        <v>747278127.41389608</v>
      </c>
      <c r="D12" s="7">
        <v>952692575.48609722</v>
      </c>
      <c r="E12" s="7">
        <v>169863979.42796469</v>
      </c>
      <c r="F12" s="7">
        <v>1869834682.3279579</v>
      </c>
      <c r="H12" s="70"/>
      <c r="I12" s="70"/>
    </row>
    <row r="13" spans="2:9" ht="12.95" customHeight="1" x14ac:dyDescent="0.2">
      <c r="B13" s="283" t="s">
        <v>361</v>
      </c>
      <c r="C13" s="7">
        <v>714107947.7072134</v>
      </c>
      <c r="D13" s="7">
        <v>990442231.20313215</v>
      </c>
      <c r="E13" s="7">
        <v>164002333.93058595</v>
      </c>
      <c r="F13" s="7">
        <v>1868552512.8409317</v>
      </c>
      <c r="H13" s="70"/>
      <c r="I13" s="70"/>
    </row>
    <row r="14" spans="2:9" ht="12.95" customHeight="1" x14ac:dyDescent="0.2">
      <c r="B14" s="277" t="s">
        <v>362</v>
      </c>
      <c r="C14" s="7">
        <v>737271023.29285288</v>
      </c>
      <c r="D14" s="7">
        <v>970003030.9907757</v>
      </c>
      <c r="E14" s="7">
        <v>160458047.78021103</v>
      </c>
      <c r="F14" s="7">
        <v>1867732102.0638397</v>
      </c>
      <c r="H14" s="70"/>
      <c r="I14" s="70"/>
    </row>
    <row r="15" spans="2:9" ht="12.95" customHeight="1" x14ac:dyDescent="0.2">
      <c r="B15" s="277" t="s">
        <v>363</v>
      </c>
      <c r="C15" s="7">
        <v>745685460.0836153</v>
      </c>
      <c r="D15" s="7">
        <v>987883007.76428425</v>
      </c>
      <c r="E15" s="7">
        <v>157362481.65107173</v>
      </c>
      <c r="F15" s="7">
        <v>1890930949.4989712</v>
      </c>
    </row>
    <row r="16" spans="2:9" ht="12.95" customHeight="1" x14ac:dyDescent="0.2">
      <c r="B16" s="277" t="s">
        <v>364</v>
      </c>
      <c r="C16" s="7">
        <v>740092950.16258538</v>
      </c>
      <c r="D16" s="7">
        <v>937380213.68372154</v>
      </c>
      <c r="E16" s="7">
        <v>145078909.28396043</v>
      </c>
      <c r="F16" s="7">
        <v>1822552073.1302674</v>
      </c>
    </row>
    <row r="17" spans="2:6" ht="12.95" customHeight="1" x14ac:dyDescent="0.2">
      <c r="B17" s="284" t="s">
        <v>365</v>
      </c>
      <c r="C17" s="39">
        <v>830731993.89475071</v>
      </c>
      <c r="D17" s="39">
        <v>1046271775.4330081</v>
      </c>
      <c r="E17" s="39">
        <v>157041669.25476143</v>
      </c>
      <c r="F17" s="7">
        <v>2034045438.5825202</v>
      </c>
    </row>
    <row r="18" spans="2:6" ht="12.95" customHeight="1" x14ac:dyDescent="0.2">
      <c r="B18" s="277" t="s">
        <v>366</v>
      </c>
      <c r="C18" s="37">
        <v>666099666.6003052</v>
      </c>
      <c r="D18" s="37">
        <v>889229176.18952811</v>
      </c>
      <c r="E18" s="37">
        <v>141926292.38834694</v>
      </c>
      <c r="F18" s="7">
        <v>1697255135.1781802</v>
      </c>
    </row>
    <row r="19" spans="2:6" ht="12.95" customHeight="1" x14ac:dyDescent="0.2">
      <c r="B19" s="277" t="s">
        <v>367</v>
      </c>
      <c r="C19" s="71">
        <v>664194345.21202469</v>
      </c>
      <c r="D19" s="71">
        <v>909408346.14108431</v>
      </c>
      <c r="E19" s="71">
        <v>145522117.72513106</v>
      </c>
      <c r="F19" s="7">
        <v>1719124809.0782399</v>
      </c>
    </row>
    <row r="20" spans="2:6" ht="12.95" customHeight="1" x14ac:dyDescent="0.2">
      <c r="B20" s="277" t="s">
        <v>368</v>
      </c>
      <c r="C20" s="7">
        <v>667059349.39279306</v>
      </c>
      <c r="D20" s="7">
        <v>878335903.11234987</v>
      </c>
      <c r="E20" s="7">
        <v>138047885.59293914</v>
      </c>
      <c r="F20" s="7">
        <v>1683443138.0980821</v>
      </c>
    </row>
    <row r="21" spans="2:6" ht="12.95" customHeight="1" x14ac:dyDescent="0.2">
      <c r="B21" s="277" t="s">
        <v>369</v>
      </c>
      <c r="C21" s="7">
        <v>551286002.38901055</v>
      </c>
      <c r="D21" s="7">
        <v>707537757.51542902</v>
      </c>
      <c r="E21" s="7">
        <v>108938868.53805827</v>
      </c>
      <c r="F21" s="7">
        <v>1367762628.4424977</v>
      </c>
    </row>
    <row r="22" spans="2:6" ht="12.95" customHeight="1" x14ac:dyDescent="0.2">
      <c r="B22" s="277" t="s">
        <v>370</v>
      </c>
      <c r="C22" s="7">
        <v>749080511.24825799</v>
      </c>
      <c r="D22" s="7">
        <v>873087121.24228549</v>
      </c>
      <c r="E22" s="7">
        <v>141349975.18083483</v>
      </c>
      <c r="F22" s="7">
        <v>1763517607.6713781</v>
      </c>
    </row>
    <row r="23" spans="2:6" ht="12.95" customHeight="1" x14ac:dyDescent="0.2">
      <c r="B23" s="277" t="s">
        <v>371</v>
      </c>
      <c r="C23" s="7">
        <v>806323154.02481914</v>
      </c>
      <c r="D23" s="7">
        <v>972328959.05501354</v>
      </c>
      <c r="E23" s="7">
        <v>165095248.52345875</v>
      </c>
      <c r="F23" s="7">
        <v>1943747361.6032915</v>
      </c>
    </row>
    <row r="24" spans="2:6" ht="12.95" customHeight="1" x14ac:dyDescent="0.2">
      <c r="B24" s="277" t="s">
        <v>372</v>
      </c>
      <c r="C24" s="71">
        <v>817465418.54137623</v>
      </c>
      <c r="D24" s="71">
        <v>1012887494.5915455</v>
      </c>
      <c r="E24" s="71">
        <v>196055932.84225893</v>
      </c>
      <c r="F24" s="7">
        <v>2026408845.9751806</v>
      </c>
    </row>
    <row r="25" spans="2:6" ht="12.95" customHeight="1" x14ac:dyDescent="0.2">
      <c r="B25" s="277" t="s">
        <v>373</v>
      </c>
      <c r="C25" s="7">
        <v>765632474.08587158</v>
      </c>
      <c r="D25" s="7">
        <v>952484090.64967811</v>
      </c>
      <c r="E25" s="7">
        <v>188101148.583184</v>
      </c>
      <c r="F25" s="7">
        <v>1906217713.3187337</v>
      </c>
    </row>
    <row r="26" spans="2:6" ht="12.95" customHeight="1" x14ac:dyDescent="0.2">
      <c r="B26" s="277" t="s">
        <v>374</v>
      </c>
      <c r="C26" s="7">
        <v>779975423.98301148</v>
      </c>
      <c r="D26" s="7">
        <v>955071494.98971391</v>
      </c>
      <c r="E26" s="7">
        <v>188724996.08467713</v>
      </c>
      <c r="F26" s="7">
        <v>1923771915.0574026</v>
      </c>
    </row>
    <row r="27" spans="2:6" ht="12.95" customHeight="1" x14ac:dyDescent="0.2">
      <c r="B27" s="277" t="s">
        <v>375</v>
      </c>
      <c r="C27" s="71">
        <v>792959124.69307852</v>
      </c>
      <c r="D27" s="71">
        <v>962671704.16085994</v>
      </c>
      <c r="E27" s="7">
        <v>183988216.73634613</v>
      </c>
      <c r="F27" s="7">
        <v>1939619045.5902846</v>
      </c>
    </row>
    <row r="28" spans="2:6" ht="12.95" customHeight="1" x14ac:dyDescent="0.2">
      <c r="B28" s="277" t="s">
        <v>376</v>
      </c>
      <c r="C28" s="7">
        <v>767312239.56466913</v>
      </c>
      <c r="D28" s="7">
        <v>892368235.45026207</v>
      </c>
      <c r="E28" s="7">
        <v>168842946.04817837</v>
      </c>
      <c r="F28" s="7">
        <v>1828523421.0631096</v>
      </c>
    </row>
    <row r="29" spans="2:6" ht="12.95" customHeight="1" x14ac:dyDescent="0.2">
      <c r="B29" s="283" t="s">
        <v>377</v>
      </c>
      <c r="C29" s="39">
        <v>829585554.71497774</v>
      </c>
      <c r="D29" s="39">
        <v>929468182.09569311</v>
      </c>
      <c r="E29" s="39">
        <v>162163802.11029264</v>
      </c>
      <c r="F29" s="7">
        <v>1921217538.9209635</v>
      </c>
    </row>
    <row r="30" spans="2:6" ht="12.95" customHeight="1" x14ac:dyDescent="0.2">
      <c r="B30" s="277" t="s">
        <v>378</v>
      </c>
      <c r="C30" s="7">
        <v>718099283.69500291</v>
      </c>
      <c r="D30" s="7">
        <v>799469065.36598313</v>
      </c>
      <c r="E30" s="7">
        <v>142666167.36346141</v>
      </c>
      <c r="F30" s="7">
        <v>1660234516.4244475</v>
      </c>
    </row>
    <row r="31" spans="2:6" ht="12.95" customHeight="1" x14ac:dyDescent="0.2">
      <c r="B31" s="277" t="s">
        <v>379</v>
      </c>
      <c r="C31" s="7">
        <v>709519897.27254629</v>
      </c>
      <c r="D31" s="7">
        <v>839406367.24401081</v>
      </c>
      <c r="E31" s="7">
        <v>149736127.01572764</v>
      </c>
      <c r="F31" s="7">
        <v>1698662391.5322847</v>
      </c>
    </row>
    <row r="32" spans="2:6" ht="12.95" customHeight="1" x14ac:dyDescent="0.2">
      <c r="B32" s="277" t="s">
        <v>380</v>
      </c>
      <c r="C32" s="71">
        <v>813240613.71026611</v>
      </c>
      <c r="D32" s="71">
        <v>969360751.60926402</v>
      </c>
      <c r="E32" s="71">
        <v>181874076.31561482</v>
      </c>
      <c r="F32" s="7">
        <v>1964475441.6351449</v>
      </c>
    </row>
    <row r="33" spans="2:6" ht="12.95" customHeight="1" x14ac:dyDescent="0.2">
      <c r="B33" s="284" t="s">
        <v>381</v>
      </c>
      <c r="C33" s="7">
        <v>782890478.59844708</v>
      </c>
      <c r="D33" s="7">
        <v>908220720.55212688</v>
      </c>
      <c r="E33" s="7">
        <v>176339495.52060521</v>
      </c>
      <c r="F33" s="7">
        <v>1867450694.6711791</v>
      </c>
    </row>
    <row r="34" spans="2:6" ht="12.95" customHeight="1" x14ac:dyDescent="0.2">
      <c r="B34" s="277" t="s">
        <v>382</v>
      </c>
      <c r="C34" s="7">
        <v>874739814.18806815</v>
      </c>
      <c r="D34" s="7">
        <v>1002311033.6452318</v>
      </c>
      <c r="E34" s="7">
        <v>191444298.89176455</v>
      </c>
      <c r="F34" s="7">
        <v>2068495146.7250645</v>
      </c>
    </row>
    <row r="35" spans="2:6" ht="12.95" customHeight="1" x14ac:dyDescent="0.2">
      <c r="B35" s="277" t="s">
        <v>383</v>
      </c>
      <c r="C35" s="7">
        <v>915400543.49990046</v>
      </c>
      <c r="D35" s="7">
        <v>1001891304.2670382</v>
      </c>
      <c r="E35" s="7">
        <v>200954360.34242484</v>
      </c>
      <c r="F35" s="7">
        <v>2118246208.1093636</v>
      </c>
    </row>
    <row r="36" spans="2:6" ht="12.95" customHeight="1" x14ac:dyDescent="0.2">
      <c r="B36" s="277" t="s">
        <v>384</v>
      </c>
      <c r="C36" s="7">
        <v>928270043.26763546</v>
      </c>
      <c r="D36" s="7">
        <v>1058158247.7934833</v>
      </c>
      <c r="E36" s="7">
        <v>237525835.42371756</v>
      </c>
      <c r="F36" s="7">
        <v>2223954126.4848361</v>
      </c>
    </row>
    <row r="37" spans="2:6" ht="12.95" customHeight="1" x14ac:dyDescent="0.2">
      <c r="B37" s="277" t="s">
        <v>385</v>
      </c>
      <c r="C37" s="7">
        <v>894121881.61125481</v>
      </c>
      <c r="D37" s="7">
        <v>1003145000.0663613</v>
      </c>
      <c r="E37" s="7">
        <v>238788851.01864755</v>
      </c>
      <c r="F37" s="7">
        <v>2136055732.6962638</v>
      </c>
    </row>
    <row r="38" spans="2:6" ht="12.95" customHeight="1" x14ac:dyDescent="0.2">
      <c r="B38" s="277" t="s">
        <v>386</v>
      </c>
      <c r="C38" s="7">
        <v>882110268.23279572</v>
      </c>
      <c r="D38" s="7">
        <v>990584768.46506071</v>
      </c>
      <c r="E38" s="7">
        <v>232931684.6506072</v>
      </c>
      <c r="F38" s="7">
        <v>2105626721.3484635</v>
      </c>
    </row>
    <row r="39" spans="2:6" ht="12.95" customHeight="1" x14ac:dyDescent="0.2">
      <c r="B39" s="277" t="s">
        <v>387</v>
      </c>
      <c r="C39" s="7">
        <v>922204075.65200078</v>
      </c>
      <c r="D39" s="7">
        <v>987272422.58942199</v>
      </c>
      <c r="E39" s="7">
        <v>216376934.23584843</v>
      </c>
      <c r="F39" s="7">
        <v>2125853432.4772711</v>
      </c>
    </row>
    <row r="40" spans="2:6" ht="12.95" customHeight="1" x14ac:dyDescent="0.2">
      <c r="B40" s="277" t="s">
        <v>388</v>
      </c>
      <c r="C40" s="7">
        <v>896795831.1765877</v>
      </c>
      <c r="D40" s="7">
        <v>944405013.33864224</v>
      </c>
      <c r="E40" s="7">
        <v>203356505.93934566</v>
      </c>
      <c r="F40" s="7">
        <v>2044557350.4545755</v>
      </c>
    </row>
    <row r="41" spans="2:6" ht="12.95" customHeight="1" x14ac:dyDescent="0.2">
      <c r="B41" s="284" t="s">
        <v>389</v>
      </c>
      <c r="C41" s="39">
        <v>1004303609.3967748</v>
      </c>
      <c r="D41" s="39">
        <v>1063480988.7849226</v>
      </c>
      <c r="E41" s="39">
        <v>216093983.14420331</v>
      </c>
      <c r="F41" s="39">
        <v>2283878581.3259006</v>
      </c>
    </row>
    <row r="42" spans="2:6" ht="12.95" customHeight="1" x14ac:dyDescent="0.2">
      <c r="B42" s="19">
        <v>44562</v>
      </c>
      <c r="C42" s="7">
        <v>800126237.57382703</v>
      </c>
      <c r="D42" s="7">
        <v>859553645.89554715</v>
      </c>
      <c r="E42" s="7">
        <v>188302960.24951887</v>
      </c>
      <c r="F42" s="7">
        <v>1847982843.7188931</v>
      </c>
    </row>
    <row r="43" spans="2:6" ht="12.95" customHeight="1" x14ac:dyDescent="0.2">
      <c r="B43" s="19" t="s">
        <v>217</v>
      </c>
      <c r="C43" s="7">
        <v>798066124.75943983</v>
      </c>
      <c r="D43" s="7">
        <v>898445345.14566326</v>
      </c>
      <c r="E43" s="7">
        <v>198729816.44435596</v>
      </c>
      <c r="F43" s="7">
        <v>1895241286.3494589</v>
      </c>
    </row>
    <row r="44" spans="2:6" ht="12.95" customHeight="1" x14ac:dyDescent="0.2">
      <c r="B44" s="19" t="s">
        <v>218</v>
      </c>
      <c r="C44" s="71">
        <v>943067690.62313354</v>
      </c>
      <c r="D44" s="71">
        <v>1010963195.0361669</v>
      </c>
      <c r="E44" s="71">
        <v>227403766.54057997</v>
      </c>
      <c r="F44" s="71">
        <v>2181434652.1998806</v>
      </c>
    </row>
    <row r="45" spans="2:6" ht="12.95" customHeight="1" x14ac:dyDescent="0.2">
      <c r="B45" s="118" t="s">
        <v>219</v>
      </c>
      <c r="C45" s="7">
        <v>955964785.586303</v>
      </c>
      <c r="D45" s="7">
        <v>999584483.64191377</v>
      </c>
      <c r="E45" s="7">
        <v>223177225.9605813</v>
      </c>
      <c r="F45" s="7">
        <v>2178726495.188798</v>
      </c>
    </row>
    <row r="46" spans="2:6" ht="12.95" customHeight="1" x14ac:dyDescent="0.2">
      <c r="B46" s="19" t="s">
        <v>220</v>
      </c>
      <c r="C46" s="7">
        <v>1059432333.6651403</v>
      </c>
      <c r="D46" s="7">
        <v>1079172564.4701042</v>
      </c>
      <c r="E46" s="7">
        <v>244015296.03822416</v>
      </c>
      <c r="F46" s="7">
        <v>2382620194.1734686</v>
      </c>
    </row>
    <row r="47" spans="2:6" ht="12.95" customHeight="1" x14ac:dyDescent="0.2">
      <c r="B47" s="19" t="s">
        <v>221</v>
      </c>
      <c r="C47" s="71">
        <v>1087619980.3570242</v>
      </c>
      <c r="D47" s="71">
        <v>1058705172.075121</v>
      </c>
      <c r="E47" s="71">
        <v>255775908.28853938</v>
      </c>
      <c r="F47" s="71">
        <v>2402101060.7206845</v>
      </c>
    </row>
    <row r="48" spans="2:6" ht="12.95" customHeight="1" x14ac:dyDescent="0.2">
      <c r="B48" s="19" t="s">
        <v>222</v>
      </c>
      <c r="C48" s="7">
        <v>1133254089.3224499</v>
      </c>
      <c r="D48" s="7">
        <v>1088020349.5918772</v>
      </c>
      <c r="E48" s="7">
        <v>285268298.75904173</v>
      </c>
      <c r="F48" s="7">
        <v>2506542737.6733689</v>
      </c>
    </row>
    <row r="49" spans="2:7" ht="12.95" customHeight="1" x14ac:dyDescent="0.2">
      <c r="B49" s="19" t="s">
        <v>223</v>
      </c>
      <c r="C49" s="7">
        <v>1086889207.6448338</v>
      </c>
      <c r="D49" s="7">
        <v>1040183616.165638</v>
      </c>
      <c r="E49" s="7">
        <v>286537361.8687371</v>
      </c>
      <c r="F49" s="7">
        <v>2413610185.6792088</v>
      </c>
    </row>
    <row r="50" spans="2:7" ht="12.95" customHeight="1" x14ac:dyDescent="0.2">
      <c r="B50" s="118" t="s">
        <v>224</v>
      </c>
      <c r="C50" s="7">
        <v>1093581971.9954875</v>
      </c>
      <c r="D50" s="7">
        <v>1020652614.5066029</v>
      </c>
      <c r="E50" s="7">
        <v>275518999.27002454</v>
      </c>
      <c r="F50" s="7">
        <v>2389753585.7721148</v>
      </c>
    </row>
    <row r="51" spans="2:7" ht="12.95" customHeight="1" x14ac:dyDescent="0.2">
      <c r="B51" s="19" t="s">
        <v>225</v>
      </c>
      <c r="C51" s="7">
        <v>1132785547.2825005</v>
      </c>
      <c r="D51" s="7">
        <v>1043209081.8236114</v>
      </c>
      <c r="E51" s="7">
        <v>268448511.77914923</v>
      </c>
      <c r="F51" s="7">
        <v>2444443140.8852611</v>
      </c>
    </row>
    <row r="52" spans="2:7" ht="12.95" customHeight="1" x14ac:dyDescent="0.2">
      <c r="B52" s="19" t="s">
        <v>226</v>
      </c>
      <c r="C52" s="7">
        <v>1122343650.4081225</v>
      </c>
      <c r="D52" s="7">
        <v>966264286.28309774</v>
      </c>
      <c r="E52" s="7">
        <v>252582307.51874709</v>
      </c>
      <c r="F52" s="7">
        <v>2341190244.2099671</v>
      </c>
    </row>
    <row r="53" spans="2:7" ht="12.95" customHeight="1" x14ac:dyDescent="0.2">
      <c r="B53" s="118" t="s">
        <v>227</v>
      </c>
      <c r="C53" s="39">
        <v>1208128171.743314</v>
      </c>
      <c r="D53" s="39">
        <v>959039338.90769124</v>
      </c>
      <c r="E53" s="39">
        <v>345976247.79348332</v>
      </c>
      <c r="F53" s="39">
        <v>2513143758.4444885</v>
      </c>
    </row>
    <row r="54" spans="2:7" s="186" customFormat="1" ht="12.95" customHeight="1" x14ac:dyDescent="0.2">
      <c r="B54" s="284" t="s">
        <v>305</v>
      </c>
      <c r="C54" s="39">
        <v>977551989</v>
      </c>
      <c r="D54" s="39">
        <v>797999586</v>
      </c>
      <c r="E54" s="39">
        <v>178593205</v>
      </c>
      <c r="F54" s="39">
        <v>1954144780</v>
      </c>
      <c r="G54" s="142"/>
    </row>
    <row r="55" spans="2:7" s="186" customFormat="1" ht="12.95" customHeight="1" x14ac:dyDescent="0.2">
      <c r="B55" s="284" t="s">
        <v>306</v>
      </c>
      <c r="C55" s="39">
        <v>1014583661</v>
      </c>
      <c r="D55" s="39">
        <v>854336471</v>
      </c>
      <c r="E55" s="39">
        <v>220189968</v>
      </c>
      <c r="F55" s="39">
        <v>2089110100</v>
      </c>
      <c r="G55" s="142"/>
    </row>
    <row r="56" spans="2:7" s="186" customFormat="1" ht="12.95" customHeight="1" x14ac:dyDescent="0.2">
      <c r="B56" s="284" t="s">
        <v>307</v>
      </c>
      <c r="C56" s="39">
        <v>1189534213</v>
      </c>
      <c r="D56" s="39">
        <v>996226711</v>
      </c>
      <c r="E56" s="39">
        <v>261489453</v>
      </c>
      <c r="F56" s="39">
        <v>2447250377</v>
      </c>
      <c r="G56" s="142"/>
    </row>
    <row r="57" spans="2:7" s="186" customFormat="1" ht="12.95" customHeight="1" x14ac:dyDescent="0.2">
      <c r="B57" s="284" t="s">
        <v>308</v>
      </c>
      <c r="C57" s="39">
        <v>1194043004</v>
      </c>
      <c r="D57" s="39">
        <v>1018566208</v>
      </c>
      <c r="E57" s="39">
        <v>257404751</v>
      </c>
      <c r="F57" s="39">
        <v>2470013963</v>
      </c>
      <c r="G57" s="142"/>
    </row>
    <row r="58" spans="2:7" s="186" customFormat="1" ht="12.95" customHeight="1" x14ac:dyDescent="0.2">
      <c r="B58" s="284" t="s">
        <v>309</v>
      </c>
      <c r="C58" s="39">
        <v>1278451723</v>
      </c>
      <c r="D58" s="39">
        <v>1089645499</v>
      </c>
      <c r="E58" s="39">
        <v>291317480</v>
      </c>
      <c r="F58" s="39">
        <v>2659414702</v>
      </c>
      <c r="G58" s="142"/>
    </row>
    <row r="59" spans="2:7" s="186" customFormat="1" ht="12.95" customHeight="1" x14ac:dyDescent="0.2">
      <c r="B59" s="284" t="s">
        <v>310</v>
      </c>
      <c r="C59" s="39">
        <v>1299458159</v>
      </c>
      <c r="D59" s="39">
        <v>1091933695</v>
      </c>
      <c r="E59" s="39">
        <v>308031903</v>
      </c>
      <c r="F59" s="39">
        <v>2699423757</v>
      </c>
      <c r="G59" s="142"/>
    </row>
    <row r="60" spans="2:7" s="186" customFormat="1" ht="12.95" customHeight="1" x14ac:dyDescent="0.2">
      <c r="B60" s="284" t="s">
        <v>311</v>
      </c>
      <c r="C60" s="39">
        <v>1334623330</v>
      </c>
      <c r="D60" s="39">
        <v>1113370000</v>
      </c>
      <c r="E60" s="39">
        <v>344639291</v>
      </c>
      <c r="F60" s="39">
        <v>2792632621</v>
      </c>
      <c r="G60" s="142"/>
    </row>
    <row r="61" spans="2:7" s="186" customFormat="1" ht="12.95" customHeight="1" x14ac:dyDescent="0.2">
      <c r="B61" s="284" t="s">
        <v>312</v>
      </c>
      <c r="C61" s="39">
        <v>1310439741</v>
      </c>
      <c r="D61" s="39">
        <v>1093313847</v>
      </c>
      <c r="E61" s="39">
        <v>340245129</v>
      </c>
      <c r="F61" s="39">
        <v>2743998717</v>
      </c>
      <c r="G61" s="142"/>
    </row>
    <row r="62" spans="2:7" s="186" customFormat="1" ht="12.95" customHeight="1" x14ac:dyDescent="0.2">
      <c r="B62" s="284" t="s">
        <v>313</v>
      </c>
      <c r="C62" s="39">
        <v>1308563860</v>
      </c>
      <c r="D62" s="39">
        <v>1114040475</v>
      </c>
      <c r="E62" s="39">
        <v>328299552</v>
      </c>
      <c r="F62" s="39">
        <v>2750903887</v>
      </c>
      <c r="G62" s="142"/>
    </row>
    <row r="63" spans="2:7" s="186" customFormat="1" ht="12.95" customHeight="1" x14ac:dyDescent="0.2">
      <c r="B63" s="284" t="s">
        <v>314</v>
      </c>
      <c r="C63" s="39">
        <v>1343714827</v>
      </c>
      <c r="D63" s="39">
        <v>1144556565</v>
      </c>
      <c r="E63" s="39">
        <v>322345935</v>
      </c>
      <c r="F63" s="39">
        <v>2810617327</v>
      </c>
      <c r="G63" s="142"/>
    </row>
    <row r="64" spans="2:7" s="186" customFormat="1" ht="12.95" customHeight="1" x14ac:dyDescent="0.2">
      <c r="B64" s="284" t="s">
        <v>315</v>
      </c>
      <c r="C64" s="39">
        <v>1336396532</v>
      </c>
      <c r="D64" s="39">
        <v>1072236370</v>
      </c>
      <c r="E64" s="39">
        <v>290668168.64999998</v>
      </c>
      <c r="F64" s="39">
        <v>2699301070.6500001</v>
      </c>
      <c r="G64" s="142"/>
    </row>
    <row r="65" spans="2:9" s="186" customFormat="1" ht="12.95" customHeight="1" x14ac:dyDescent="0.2">
      <c r="B65" s="278" t="s">
        <v>316</v>
      </c>
      <c r="C65" s="30">
        <v>1464735301</v>
      </c>
      <c r="D65" s="30">
        <v>1224269534</v>
      </c>
      <c r="E65" s="30">
        <v>302635763</v>
      </c>
      <c r="F65" s="30">
        <v>2991640598</v>
      </c>
    </row>
    <row r="66" spans="2:9" ht="12.95" customHeight="1" x14ac:dyDescent="0.2">
      <c r="B66" s="162"/>
      <c r="C66" s="7"/>
      <c r="D66" s="7"/>
      <c r="E66" s="7"/>
      <c r="F66" s="7"/>
      <c r="G66" s="153"/>
      <c r="H66" s="153"/>
      <c r="I66" s="153"/>
    </row>
    <row r="67" spans="2:9" ht="12.95" customHeight="1" x14ac:dyDescent="0.2">
      <c r="B67" s="162" t="s">
        <v>410</v>
      </c>
      <c r="C67" s="162"/>
      <c r="D67" s="162"/>
      <c r="E67" s="162"/>
      <c r="F67" s="162"/>
    </row>
    <row r="68" spans="2:9" ht="12.95" customHeight="1" x14ac:dyDescent="0.2">
      <c r="B68" s="162" t="s">
        <v>6</v>
      </c>
      <c r="C68" s="162"/>
      <c r="D68" s="162"/>
      <c r="E68" s="162"/>
      <c r="F68" s="162"/>
    </row>
    <row r="69" spans="2:9" ht="12.95" customHeight="1" x14ac:dyDescent="0.2">
      <c r="C69" s="33"/>
      <c r="D69" s="33"/>
      <c r="E69" s="33"/>
    </row>
    <row r="70" spans="2:9" ht="12.95" customHeight="1" x14ac:dyDescent="0.2">
      <c r="C70" s="7"/>
      <c r="D70" s="7"/>
      <c r="E70" s="7"/>
      <c r="F70" s="7"/>
    </row>
    <row r="74" spans="2:9" ht="12.95" customHeight="1" x14ac:dyDescent="0.2">
      <c r="C74" s="7"/>
      <c r="D74" s="7"/>
      <c r="E74" s="7"/>
      <c r="F74" s="7"/>
    </row>
    <row r="75" spans="2:9" ht="12.95" customHeight="1" x14ac:dyDescent="0.2">
      <c r="D75" s="182"/>
      <c r="E75" s="182"/>
      <c r="F75" s="182"/>
    </row>
    <row r="77" spans="2:9" ht="12.95" customHeight="1" x14ac:dyDescent="0.2">
      <c r="C77" s="63"/>
      <c r="D77" s="63"/>
      <c r="E77" s="63"/>
    </row>
  </sheetData>
  <pageMargins left="0.25" right="0.25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H67"/>
  <sheetViews>
    <sheetView showGridLines="0" zoomScaleNormal="100" workbookViewId="0">
      <selection activeCell="B2" sqref="B2"/>
    </sheetView>
  </sheetViews>
  <sheetFormatPr defaultColWidth="19.33203125" defaultRowHeight="12.95" customHeight="1" x14ac:dyDescent="0.2"/>
  <cols>
    <col min="1" max="1" width="2.6640625" style="84" customWidth="1"/>
    <col min="2" max="2" width="19.33203125" style="84"/>
    <col min="3" max="7" width="17.5" style="84" customWidth="1"/>
    <col min="8" max="8" width="20.5" style="84" customWidth="1"/>
    <col min="9" max="16384" width="19.33203125" style="84"/>
  </cols>
  <sheetData>
    <row r="2" spans="2:8" ht="15.75" x14ac:dyDescent="0.25">
      <c r="B2" s="48" t="s">
        <v>256</v>
      </c>
    </row>
    <row r="5" spans="2:8" ht="30.75" customHeight="1" x14ac:dyDescent="0.2">
      <c r="B5" s="82" t="s">
        <v>33</v>
      </c>
      <c r="C5" s="83" t="s">
        <v>230</v>
      </c>
      <c r="D5" s="83" t="s">
        <v>231</v>
      </c>
      <c r="E5" s="83" t="s">
        <v>232</v>
      </c>
      <c r="F5" s="83" t="s">
        <v>233</v>
      </c>
      <c r="G5" s="83" t="s">
        <v>257</v>
      </c>
      <c r="H5" s="83" t="s">
        <v>258</v>
      </c>
    </row>
    <row r="6" spans="2:8" ht="12.95" customHeight="1" x14ac:dyDescent="0.2">
      <c r="B6" s="277" t="s">
        <v>305</v>
      </c>
      <c r="C6" s="7">
        <v>39738467</v>
      </c>
      <c r="D6" s="7">
        <v>897421631</v>
      </c>
      <c r="E6" s="7">
        <v>1175988</v>
      </c>
      <c r="F6" s="7">
        <v>80130358</v>
      </c>
      <c r="G6" s="7">
        <v>40914455</v>
      </c>
      <c r="H6" s="7">
        <v>977551989</v>
      </c>
    </row>
    <row r="7" spans="2:8" ht="12.95" customHeight="1" x14ac:dyDescent="0.2">
      <c r="B7" s="277" t="s">
        <v>306</v>
      </c>
      <c r="C7" s="7">
        <v>40735384</v>
      </c>
      <c r="D7" s="7">
        <v>926307114</v>
      </c>
      <c r="E7" s="7">
        <v>1267170</v>
      </c>
      <c r="F7" s="7">
        <v>88276547</v>
      </c>
      <c r="G7" s="7">
        <v>42002554</v>
      </c>
      <c r="H7" s="7">
        <v>1014583661</v>
      </c>
    </row>
    <row r="8" spans="2:8" ht="12.95" customHeight="1" x14ac:dyDescent="0.2">
      <c r="B8" s="277" t="s">
        <v>307</v>
      </c>
      <c r="C8" s="7">
        <v>46898482</v>
      </c>
      <c r="D8" s="7">
        <v>1080589085</v>
      </c>
      <c r="E8" s="7">
        <v>1509688</v>
      </c>
      <c r="F8" s="7">
        <v>108945128</v>
      </c>
      <c r="G8" s="7">
        <v>48408170</v>
      </c>
      <c r="H8" s="7">
        <v>1189534213</v>
      </c>
    </row>
    <row r="9" spans="2:8" ht="12.95" customHeight="1" x14ac:dyDescent="0.2">
      <c r="B9" s="277" t="s">
        <v>308</v>
      </c>
      <c r="C9" s="7">
        <v>45062994</v>
      </c>
      <c r="D9" s="7">
        <v>1088169580</v>
      </c>
      <c r="E9" s="7">
        <v>1442488</v>
      </c>
      <c r="F9" s="7">
        <v>105873424</v>
      </c>
      <c r="G9" s="7">
        <v>46505482</v>
      </c>
      <c r="H9" s="7">
        <v>1194043004</v>
      </c>
    </row>
    <row r="10" spans="2:8" ht="12.95" customHeight="1" x14ac:dyDescent="0.2">
      <c r="B10" s="277" t="s">
        <v>309</v>
      </c>
      <c r="C10" s="7">
        <v>48306248</v>
      </c>
      <c r="D10" s="7">
        <v>1157232561</v>
      </c>
      <c r="E10" s="7">
        <v>1611993</v>
      </c>
      <c r="F10" s="7">
        <v>121219162</v>
      </c>
      <c r="G10" s="7">
        <v>49918241</v>
      </c>
      <c r="H10" s="7">
        <v>1278451723</v>
      </c>
    </row>
    <row r="11" spans="2:8" ht="12.95" customHeight="1" x14ac:dyDescent="0.2">
      <c r="B11" s="277" t="s">
        <v>310</v>
      </c>
      <c r="C11" s="7">
        <v>48102544</v>
      </c>
      <c r="D11" s="7">
        <v>1170311496</v>
      </c>
      <c r="E11" s="7">
        <v>1654785</v>
      </c>
      <c r="F11" s="7">
        <v>129146663</v>
      </c>
      <c r="G11" s="7">
        <v>49757329</v>
      </c>
      <c r="H11" s="7">
        <v>1299458159</v>
      </c>
    </row>
    <row r="12" spans="2:8" ht="12.95" customHeight="1" x14ac:dyDescent="0.2">
      <c r="B12" s="277" t="s">
        <v>311</v>
      </c>
      <c r="C12" s="7">
        <v>48274694</v>
      </c>
      <c r="D12" s="7">
        <v>1201120399</v>
      </c>
      <c r="E12" s="7">
        <v>1674250</v>
      </c>
      <c r="F12" s="7">
        <v>133502931</v>
      </c>
      <c r="G12" s="7">
        <v>49948944</v>
      </c>
      <c r="H12" s="7">
        <v>1334623330</v>
      </c>
    </row>
    <row r="13" spans="2:8" ht="12.95" customHeight="1" x14ac:dyDescent="0.2">
      <c r="B13" s="277" t="s">
        <v>312</v>
      </c>
      <c r="C13" s="7">
        <v>46583285</v>
      </c>
      <c r="D13" s="7">
        <v>1182307128</v>
      </c>
      <c r="E13" s="7">
        <v>1537560</v>
      </c>
      <c r="F13" s="7">
        <v>128132613</v>
      </c>
      <c r="G13" s="7">
        <v>48120845</v>
      </c>
      <c r="H13" s="7">
        <v>1310439741</v>
      </c>
    </row>
    <row r="14" spans="2:8" ht="12.95" customHeight="1" x14ac:dyDescent="0.2">
      <c r="B14" s="277" t="s">
        <v>313</v>
      </c>
      <c r="C14" s="7">
        <v>47820615</v>
      </c>
      <c r="D14" s="7">
        <v>1179062905</v>
      </c>
      <c r="E14" s="7">
        <v>1631781</v>
      </c>
      <c r="F14" s="7">
        <v>129500955</v>
      </c>
      <c r="G14" s="7">
        <v>49452396</v>
      </c>
      <c r="H14" s="7">
        <v>1308563860</v>
      </c>
    </row>
    <row r="15" spans="2:8" ht="12.95" customHeight="1" x14ac:dyDescent="0.2">
      <c r="B15" s="277" t="s">
        <v>314</v>
      </c>
      <c r="C15" s="7">
        <v>49102542</v>
      </c>
      <c r="D15" s="7">
        <v>1218233854</v>
      </c>
      <c r="E15" s="7">
        <v>1744507</v>
      </c>
      <c r="F15" s="7">
        <v>125480973</v>
      </c>
      <c r="G15" s="7">
        <v>50847049</v>
      </c>
      <c r="H15" s="7">
        <v>1343714827</v>
      </c>
    </row>
    <row r="16" spans="2:8" ht="12.95" customHeight="1" x14ac:dyDescent="0.2">
      <c r="B16" s="277" t="s">
        <v>315</v>
      </c>
      <c r="C16" s="7">
        <v>46242175</v>
      </c>
      <c r="D16" s="7">
        <v>1218702407</v>
      </c>
      <c r="E16" s="7">
        <v>1636730</v>
      </c>
      <c r="F16" s="7">
        <v>117694125</v>
      </c>
      <c r="G16" s="7">
        <v>47878905</v>
      </c>
      <c r="H16" s="7">
        <v>1336396532</v>
      </c>
    </row>
    <row r="17" spans="2:8" ht="12.95" customHeight="1" x14ac:dyDescent="0.2">
      <c r="B17" s="278" t="s">
        <v>316</v>
      </c>
      <c r="C17" s="30">
        <v>50241402</v>
      </c>
      <c r="D17" s="30">
        <v>1340757117</v>
      </c>
      <c r="E17" s="30">
        <v>1634806</v>
      </c>
      <c r="F17" s="30">
        <v>123978184</v>
      </c>
      <c r="G17" s="30">
        <v>51876208</v>
      </c>
      <c r="H17" s="30">
        <v>1464735301</v>
      </c>
    </row>
    <row r="18" spans="2:8" ht="12.95" customHeight="1" x14ac:dyDescent="0.2">
      <c r="B18" s="128" t="s">
        <v>242</v>
      </c>
      <c r="C18" s="76">
        <f>SUM(C6:C17)</f>
        <v>557108832</v>
      </c>
      <c r="D18" s="79">
        <f t="shared" ref="D18:G18" si="0">SUM(D6:D17)</f>
        <v>13660215277</v>
      </c>
      <c r="E18" s="79">
        <f t="shared" si="0"/>
        <v>18521746</v>
      </c>
      <c r="F18" s="76">
        <f t="shared" si="0"/>
        <v>1391881063</v>
      </c>
      <c r="G18" s="76">
        <f t="shared" si="0"/>
        <v>575630578</v>
      </c>
      <c r="H18" s="76">
        <f>SUM(H6:H17)</f>
        <v>15052096340</v>
      </c>
    </row>
    <row r="19" spans="2:8" ht="12.95" customHeight="1" x14ac:dyDescent="0.2">
      <c r="C19" s="33"/>
      <c r="D19" s="33"/>
      <c r="E19" s="33"/>
      <c r="F19" s="33"/>
    </row>
    <row r="20" spans="2:8" ht="12.95" customHeight="1" x14ac:dyDescent="0.2">
      <c r="B20" s="84" t="s">
        <v>259</v>
      </c>
    </row>
    <row r="21" spans="2:8" ht="12.95" customHeight="1" x14ac:dyDescent="0.2">
      <c r="B21" s="84" t="s">
        <v>6</v>
      </c>
      <c r="D21" s="186"/>
    </row>
    <row r="22" spans="2:8" ht="12.95" customHeight="1" x14ac:dyDescent="0.2">
      <c r="C22" s="33"/>
      <c r="D22" s="33"/>
      <c r="E22" s="33"/>
      <c r="F22" s="33"/>
    </row>
    <row r="23" spans="2:8" ht="12.95" customHeight="1" x14ac:dyDescent="0.2">
      <c r="C23" s="63"/>
      <c r="D23" s="63"/>
      <c r="E23" s="63"/>
      <c r="F23" s="63"/>
    </row>
    <row r="29" spans="2:8" ht="12.95" customHeight="1" x14ac:dyDescent="0.2">
      <c r="G29" s="141"/>
    </row>
    <row r="30" spans="2:8" ht="12.95" customHeight="1" x14ac:dyDescent="0.2">
      <c r="D30" s="59"/>
      <c r="F30" s="59"/>
    </row>
    <row r="31" spans="2:8" ht="12.95" customHeight="1" x14ac:dyDescent="0.2">
      <c r="D31" s="59"/>
      <c r="F31" s="59"/>
    </row>
    <row r="32" spans="2:8" ht="12.95" customHeight="1" x14ac:dyDescent="0.2">
      <c r="D32" s="59"/>
      <c r="E32" s="126"/>
      <c r="F32" s="59"/>
      <c r="G32" s="126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H67"/>
  <sheetViews>
    <sheetView showGridLines="0" zoomScaleNormal="100" workbookViewId="0">
      <selection activeCell="B2" sqref="B2"/>
    </sheetView>
  </sheetViews>
  <sheetFormatPr defaultColWidth="19.33203125" defaultRowHeight="12.95" customHeight="1" x14ac:dyDescent="0.2"/>
  <cols>
    <col min="1" max="1" width="2.6640625" style="84" customWidth="1"/>
    <col min="2" max="2" width="19.33203125" style="84"/>
    <col min="3" max="3" width="17.6640625" style="84" customWidth="1"/>
    <col min="4" max="8" width="18.5" style="84" customWidth="1"/>
    <col min="9" max="16384" width="19.33203125" style="84"/>
  </cols>
  <sheetData>
    <row r="2" spans="2:8" ht="15.75" x14ac:dyDescent="0.25">
      <c r="B2" s="48" t="s">
        <v>260</v>
      </c>
    </row>
    <row r="5" spans="2:8" ht="30.75" customHeight="1" x14ac:dyDescent="0.2">
      <c r="B5" s="82" t="s">
        <v>33</v>
      </c>
      <c r="C5" s="161" t="s">
        <v>230</v>
      </c>
      <c r="D5" s="161" t="s">
        <v>231</v>
      </c>
      <c r="E5" s="161" t="s">
        <v>232</v>
      </c>
      <c r="F5" s="161" t="s">
        <v>233</v>
      </c>
      <c r="G5" s="161" t="s">
        <v>257</v>
      </c>
      <c r="H5" s="161" t="s">
        <v>258</v>
      </c>
    </row>
    <row r="6" spans="2:8" ht="12.95" customHeight="1" x14ac:dyDescent="0.2">
      <c r="B6" s="277" t="s">
        <v>305</v>
      </c>
      <c r="C6" s="7">
        <v>6598890</v>
      </c>
      <c r="D6" s="7">
        <v>745968598</v>
      </c>
      <c r="E6" s="7">
        <v>218492</v>
      </c>
      <c r="F6" s="7">
        <v>52030988</v>
      </c>
      <c r="G6" s="7">
        <v>6817382</v>
      </c>
      <c r="H6" s="7">
        <v>797999586</v>
      </c>
    </row>
    <row r="7" spans="2:8" ht="12.95" customHeight="1" x14ac:dyDescent="0.2">
      <c r="B7" s="277" t="s">
        <v>306</v>
      </c>
      <c r="C7" s="7">
        <v>6837373</v>
      </c>
      <c r="D7" s="7">
        <v>794763957</v>
      </c>
      <c r="E7" s="7">
        <v>241719</v>
      </c>
      <c r="F7" s="7">
        <v>59572514</v>
      </c>
      <c r="G7" s="7">
        <v>7079092</v>
      </c>
      <c r="H7" s="7">
        <v>854336471</v>
      </c>
    </row>
    <row r="8" spans="2:8" ht="12.95" customHeight="1" x14ac:dyDescent="0.2">
      <c r="B8" s="277" t="s">
        <v>307</v>
      </c>
      <c r="C8" s="7">
        <v>7852646</v>
      </c>
      <c r="D8" s="7">
        <v>923759395</v>
      </c>
      <c r="E8" s="7">
        <v>288291</v>
      </c>
      <c r="F8" s="7">
        <v>72467316</v>
      </c>
      <c r="G8" s="7">
        <v>8140937</v>
      </c>
      <c r="H8" s="7">
        <v>996226711</v>
      </c>
    </row>
    <row r="9" spans="2:8" ht="12.95" customHeight="1" x14ac:dyDescent="0.2">
      <c r="B9" s="277" t="s">
        <v>308</v>
      </c>
      <c r="C9" s="7">
        <v>7621866</v>
      </c>
      <c r="D9" s="7">
        <v>947020436</v>
      </c>
      <c r="E9" s="7">
        <v>273641</v>
      </c>
      <c r="F9" s="7">
        <v>71545772</v>
      </c>
      <c r="G9" s="7">
        <v>7895507</v>
      </c>
      <c r="H9" s="7">
        <v>1018566208</v>
      </c>
    </row>
    <row r="10" spans="2:8" ht="12.95" customHeight="1" x14ac:dyDescent="0.2">
      <c r="B10" s="277" t="s">
        <v>309</v>
      </c>
      <c r="C10" s="7">
        <v>8067572</v>
      </c>
      <c r="D10" s="7">
        <v>1011582279</v>
      </c>
      <c r="E10" s="7">
        <v>295582</v>
      </c>
      <c r="F10" s="7">
        <v>78063220</v>
      </c>
      <c r="G10" s="7">
        <v>8363154</v>
      </c>
      <c r="H10" s="7">
        <v>1089645499</v>
      </c>
    </row>
    <row r="11" spans="2:8" ht="12.95" customHeight="1" x14ac:dyDescent="0.2">
      <c r="B11" s="277" t="s">
        <v>310</v>
      </c>
      <c r="C11" s="7">
        <v>7906051</v>
      </c>
      <c r="D11" s="7">
        <v>1010585523</v>
      </c>
      <c r="E11" s="7">
        <v>298643</v>
      </c>
      <c r="F11" s="7">
        <v>81348172</v>
      </c>
      <c r="G11" s="7">
        <v>8204694</v>
      </c>
      <c r="H11" s="7">
        <v>1091933695</v>
      </c>
    </row>
    <row r="12" spans="2:8" ht="12.95" customHeight="1" x14ac:dyDescent="0.2">
      <c r="B12" s="277" t="s">
        <v>311</v>
      </c>
      <c r="C12" s="7">
        <v>7712559</v>
      </c>
      <c r="D12" s="7">
        <v>1028483077</v>
      </c>
      <c r="E12" s="7">
        <v>298839</v>
      </c>
      <c r="F12" s="7">
        <v>84886923</v>
      </c>
      <c r="G12" s="7">
        <v>8011398</v>
      </c>
      <c r="H12" s="7">
        <v>1113370000</v>
      </c>
    </row>
    <row r="13" spans="2:8" ht="12.95" customHeight="1" x14ac:dyDescent="0.2">
      <c r="B13" s="277" t="s">
        <v>312</v>
      </c>
      <c r="C13" s="7">
        <v>7472831</v>
      </c>
      <c r="D13" s="7">
        <v>1011801220</v>
      </c>
      <c r="E13" s="7">
        <v>285567</v>
      </c>
      <c r="F13" s="7">
        <v>81512627</v>
      </c>
      <c r="G13" s="7">
        <v>7758398</v>
      </c>
      <c r="H13" s="7">
        <v>1093313847</v>
      </c>
    </row>
    <row r="14" spans="2:8" ht="12.95" customHeight="1" x14ac:dyDescent="0.2">
      <c r="B14" s="277" t="s">
        <v>313</v>
      </c>
      <c r="C14" s="7">
        <v>7724489</v>
      </c>
      <c r="D14" s="7">
        <v>1031233402</v>
      </c>
      <c r="E14" s="7">
        <v>294093</v>
      </c>
      <c r="F14" s="7">
        <v>82807073</v>
      </c>
      <c r="G14" s="7">
        <v>8018582</v>
      </c>
      <c r="H14" s="7">
        <v>1114040475</v>
      </c>
    </row>
    <row r="15" spans="2:8" ht="12.95" customHeight="1" x14ac:dyDescent="0.2">
      <c r="B15" s="277" t="s">
        <v>314</v>
      </c>
      <c r="C15" s="7">
        <v>8048646</v>
      </c>
      <c r="D15" s="7">
        <v>1060909663</v>
      </c>
      <c r="E15" s="7">
        <v>298678</v>
      </c>
      <c r="F15" s="7">
        <v>83646902</v>
      </c>
      <c r="G15" s="7">
        <v>8347324</v>
      </c>
      <c r="H15" s="7">
        <v>1144556565</v>
      </c>
    </row>
    <row r="16" spans="2:8" ht="12.95" customHeight="1" x14ac:dyDescent="0.2">
      <c r="B16" s="277" t="s">
        <v>315</v>
      </c>
      <c r="C16" s="7">
        <v>7337748</v>
      </c>
      <c r="D16" s="7">
        <v>993237028</v>
      </c>
      <c r="E16" s="7">
        <v>279461</v>
      </c>
      <c r="F16" s="7">
        <v>78999342</v>
      </c>
      <c r="G16" s="7">
        <v>7617209</v>
      </c>
      <c r="H16" s="7">
        <v>1072236370</v>
      </c>
    </row>
    <row r="17" spans="2:8" ht="12.95" customHeight="1" x14ac:dyDescent="0.2">
      <c r="B17" s="278" t="s">
        <v>316</v>
      </c>
      <c r="C17" s="30">
        <v>8117510</v>
      </c>
      <c r="D17" s="30">
        <v>1135267915</v>
      </c>
      <c r="E17" s="30">
        <v>300067</v>
      </c>
      <c r="F17" s="30">
        <v>89001619</v>
      </c>
      <c r="G17" s="30">
        <v>8417577</v>
      </c>
      <c r="H17" s="30">
        <v>1224269534</v>
      </c>
    </row>
    <row r="18" spans="2:8" ht="12.95" customHeight="1" x14ac:dyDescent="0.2">
      <c r="B18" s="169" t="s">
        <v>242</v>
      </c>
      <c r="C18" s="170">
        <f t="shared" ref="C18:H18" si="0">SUM(C6:C17)</f>
        <v>91298181</v>
      </c>
      <c r="D18" s="171">
        <f t="shared" si="0"/>
        <v>11694612493</v>
      </c>
      <c r="E18" s="171">
        <f t="shared" si="0"/>
        <v>3373073</v>
      </c>
      <c r="F18" s="170">
        <f t="shared" si="0"/>
        <v>915882468</v>
      </c>
      <c r="G18" s="170">
        <f t="shared" si="0"/>
        <v>94671254</v>
      </c>
      <c r="H18" s="170">
        <f t="shared" si="0"/>
        <v>12610494961</v>
      </c>
    </row>
    <row r="19" spans="2:8" ht="12.95" customHeight="1" x14ac:dyDescent="0.2">
      <c r="C19" s="33"/>
      <c r="D19" s="33"/>
      <c r="E19" s="33"/>
      <c r="F19" s="33"/>
    </row>
    <row r="20" spans="2:8" ht="12.95" customHeight="1" x14ac:dyDescent="0.2">
      <c r="B20" s="84" t="s">
        <v>261</v>
      </c>
    </row>
    <row r="21" spans="2:8" ht="12.95" customHeight="1" x14ac:dyDescent="0.2">
      <c r="B21" s="84" t="s">
        <v>6</v>
      </c>
    </row>
    <row r="22" spans="2:8" ht="12.95" customHeight="1" x14ac:dyDescent="0.2">
      <c r="C22" s="33"/>
      <c r="D22" s="33"/>
      <c r="E22" s="33"/>
      <c r="F22" s="33"/>
    </row>
    <row r="23" spans="2:8" ht="12.95" customHeight="1" x14ac:dyDescent="0.2">
      <c r="C23" s="89"/>
      <c r="D23" s="89"/>
      <c r="E23" s="89"/>
      <c r="F23" s="89"/>
      <c r="G23" s="55"/>
      <c r="H23" s="55"/>
    </row>
    <row r="24" spans="2:8" ht="12.95" customHeight="1" x14ac:dyDescent="0.2">
      <c r="C24" s="59"/>
      <c r="D24" s="59"/>
    </row>
    <row r="26" spans="2:8" ht="12.95" customHeight="1" x14ac:dyDescent="0.2">
      <c r="C26" s="33"/>
      <c r="D26" s="33"/>
    </row>
    <row r="28" spans="2:8" ht="12.95" customHeight="1" x14ac:dyDescent="0.2">
      <c r="D28" s="126"/>
      <c r="E28" s="126"/>
      <c r="F28" s="126"/>
      <c r="G28" s="126"/>
    </row>
    <row r="29" spans="2:8" ht="12.95" customHeight="1" x14ac:dyDescent="0.2">
      <c r="D29" s="126"/>
      <c r="E29" s="126"/>
      <c r="F29" s="126"/>
      <c r="G29" s="126"/>
    </row>
    <row r="30" spans="2:8" ht="12.95" customHeight="1" x14ac:dyDescent="0.2">
      <c r="D30" s="59"/>
      <c r="E30" s="126"/>
      <c r="F30" s="59"/>
      <c r="G30" s="126"/>
    </row>
    <row r="31" spans="2:8" ht="12.95" customHeight="1" x14ac:dyDescent="0.2">
      <c r="D31" s="59"/>
      <c r="E31" s="126"/>
      <c r="F31" s="59"/>
      <c r="G31" s="126"/>
    </row>
    <row r="32" spans="2:8" ht="12.95" customHeight="1" x14ac:dyDescent="0.2">
      <c r="D32" s="59"/>
      <c r="E32" s="126"/>
      <c r="F32" s="59"/>
      <c r="G32" s="126"/>
    </row>
    <row r="33" spans="4:7" ht="12.95" customHeight="1" x14ac:dyDescent="0.2">
      <c r="D33" s="126"/>
      <c r="E33" s="126"/>
      <c r="F33" s="126"/>
      <c r="G33" s="126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H67"/>
  <sheetViews>
    <sheetView showGridLines="0" zoomScale="115" zoomScaleNormal="115" workbookViewId="0">
      <selection activeCell="B2" sqref="B2"/>
    </sheetView>
  </sheetViews>
  <sheetFormatPr defaultColWidth="19.33203125" defaultRowHeight="12.95" customHeight="1" x14ac:dyDescent="0.2"/>
  <cols>
    <col min="1" max="1" width="2.6640625" style="84" customWidth="1"/>
    <col min="2" max="2" width="15.6640625" style="84" customWidth="1"/>
    <col min="3" max="8" width="18.6640625" style="84" customWidth="1"/>
    <col min="9" max="16384" width="19.33203125" style="84"/>
  </cols>
  <sheetData>
    <row r="2" spans="2:8" ht="15.75" x14ac:dyDescent="0.25">
      <c r="B2" s="48" t="s">
        <v>262</v>
      </c>
    </row>
    <row r="4" spans="2:8" ht="9" customHeight="1" x14ac:dyDescent="0.2"/>
    <row r="5" spans="2:8" ht="36.75" customHeight="1" x14ac:dyDescent="0.2">
      <c r="B5" s="82" t="s">
        <v>33</v>
      </c>
      <c r="C5" s="83" t="s">
        <v>230</v>
      </c>
      <c r="D5" s="83" t="s">
        <v>231</v>
      </c>
      <c r="E5" s="83" t="s">
        <v>232</v>
      </c>
      <c r="F5" s="83" t="s">
        <v>233</v>
      </c>
      <c r="G5" s="83" t="s">
        <v>234</v>
      </c>
      <c r="H5" s="83" t="s">
        <v>235</v>
      </c>
    </row>
    <row r="6" spans="2:8" ht="12.95" customHeight="1" x14ac:dyDescent="0.2">
      <c r="B6" s="277" t="s">
        <v>305</v>
      </c>
      <c r="C6" s="7">
        <v>297193</v>
      </c>
      <c r="D6" s="7">
        <v>106389596</v>
      </c>
      <c r="E6" s="7">
        <v>104996</v>
      </c>
      <c r="F6" s="7">
        <v>72203609</v>
      </c>
      <c r="G6" s="7">
        <v>402189</v>
      </c>
      <c r="H6" s="7">
        <v>178593205</v>
      </c>
    </row>
    <row r="7" spans="2:8" ht="12.95" customHeight="1" x14ac:dyDescent="0.2">
      <c r="B7" s="277" t="s">
        <v>306</v>
      </c>
      <c r="C7" s="7">
        <v>339670</v>
      </c>
      <c r="D7" s="7">
        <v>117079173</v>
      </c>
      <c r="E7" s="7">
        <v>138604</v>
      </c>
      <c r="F7" s="7">
        <v>103110795</v>
      </c>
      <c r="G7" s="7">
        <v>478274</v>
      </c>
      <c r="H7" s="7">
        <v>220189968</v>
      </c>
    </row>
    <row r="8" spans="2:8" ht="12.95" customHeight="1" x14ac:dyDescent="0.2">
      <c r="B8" s="277" t="s">
        <v>307</v>
      </c>
      <c r="C8" s="7">
        <v>399104</v>
      </c>
      <c r="D8" s="7">
        <v>135725405</v>
      </c>
      <c r="E8" s="7">
        <v>165677</v>
      </c>
      <c r="F8" s="7">
        <v>125764048</v>
      </c>
      <c r="G8" s="7">
        <v>564781</v>
      </c>
      <c r="H8" s="7">
        <v>261489453</v>
      </c>
    </row>
    <row r="9" spans="2:8" ht="12.95" customHeight="1" x14ac:dyDescent="0.2">
      <c r="B9" s="277" t="s">
        <v>308</v>
      </c>
      <c r="C9" s="7">
        <v>378771</v>
      </c>
      <c r="D9" s="7">
        <v>131111815</v>
      </c>
      <c r="E9" s="7">
        <v>155609</v>
      </c>
      <c r="F9" s="7">
        <v>126292936</v>
      </c>
      <c r="G9" s="7">
        <v>534380</v>
      </c>
      <c r="H9" s="7">
        <v>257404751</v>
      </c>
    </row>
    <row r="10" spans="2:8" ht="12.95" customHeight="1" x14ac:dyDescent="0.2">
      <c r="B10" s="277" t="s">
        <v>309</v>
      </c>
      <c r="C10" s="7">
        <v>397960</v>
      </c>
      <c r="D10" s="7">
        <v>142125455</v>
      </c>
      <c r="E10" s="7">
        <v>175373</v>
      </c>
      <c r="F10" s="7">
        <v>149192025</v>
      </c>
      <c r="G10" s="7">
        <v>573333</v>
      </c>
      <c r="H10" s="7">
        <v>291317480</v>
      </c>
    </row>
    <row r="11" spans="2:8" ht="12.95" customHeight="1" x14ac:dyDescent="0.2">
      <c r="B11" s="277" t="s">
        <v>310</v>
      </c>
      <c r="C11" s="7">
        <v>397575</v>
      </c>
      <c r="D11" s="7">
        <v>147649266</v>
      </c>
      <c r="E11" s="7">
        <v>179405</v>
      </c>
      <c r="F11" s="7">
        <v>160382637</v>
      </c>
      <c r="G11" s="7">
        <v>576980</v>
      </c>
      <c r="H11" s="7">
        <v>308031903</v>
      </c>
    </row>
    <row r="12" spans="2:8" ht="12.95" customHeight="1" x14ac:dyDescent="0.2">
      <c r="B12" s="277" t="s">
        <v>311</v>
      </c>
      <c r="C12" s="7">
        <v>409221</v>
      </c>
      <c r="D12" s="7">
        <v>162928976</v>
      </c>
      <c r="E12" s="7">
        <v>194281</v>
      </c>
      <c r="F12" s="7">
        <v>181710315</v>
      </c>
      <c r="G12" s="7">
        <v>603502</v>
      </c>
      <c r="H12" s="7">
        <v>344639291</v>
      </c>
    </row>
    <row r="13" spans="2:8" ht="12.95" customHeight="1" x14ac:dyDescent="0.2">
      <c r="B13" s="277" t="s">
        <v>312</v>
      </c>
      <c r="C13" s="7">
        <v>394286</v>
      </c>
      <c r="D13" s="7">
        <v>157662903</v>
      </c>
      <c r="E13" s="7">
        <v>185445</v>
      </c>
      <c r="F13" s="7">
        <v>182582226</v>
      </c>
      <c r="G13" s="7">
        <v>579731</v>
      </c>
      <c r="H13" s="7">
        <v>340245129</v>
      </c>
    </row>
    <row r="14" spans="2:8" ht="12.95" customHeight="1" x14ac:dyDescent="0.2">
      <c r="B14" s="277" t="s">
        <v>313</v>
      </c>
      <c r="C14" s="7">
        <v>420555</v>
      </c>
      <c r="D14" s="7">
        <v>164319175</v>
      </c>
      <c r="E14" s="7">
        <v>181844</v>
      </c>
      <c r="F14" s="7">
        <v>163980377</v>
      </c>
      <c r="G14" s="7">
        <v>602399</v>
      </c>
      <c r="H14" s="7">
        <v>328299552</v>
      </c>
    </row>
    <row r="15" spans="2:8" ht="12.95" customHeight="1" x14ac:dyDescent="0.2">
      <c r="B15" s="277" t="s">
        <v>314</v>
      </c>
      <c r="C15" s="7">
        <v>433230</v>
      </c>
      <c r="D15" s="7">
        <v>166499183</v>
      </c>
      <c r="E15" s="7">
        <v>176244</v>
      </c>
      <c r="F15" s="7">
        <v>155846752</v>
      </c>
      <c r="G15" s="7">
        <v>609474</v>
      </c>
      <c r="H15" s="7">
        <v>322345935</v>
      </c>
    </row>
    <row r="16" spans="2:8" ht="12.95" customHeight="1" x14ac:dyDescent="0.2">
      <c r="B16" s="277" t="s">
        <v>315</v>
      </c>
      <c r="C16" s="7">
        <v>424584</v>
      </c>
      <c r="D16" s="7">
        <v>168106946</v>
      </c>
      <c r="E16" s="7">
        <v>142693</v>
      </c>
      <c r="F16" s="7">
        <v>122561220</v>
      </c>
      <c r="G16" s="7">
        <v>567277</v>
      </c>
      <c r="H16" s="7">
        <v>290668166</v>
      </c>
    </row>
    <row r="17" spans="2:8" ht="12.95" customHeight="1" x14ac:dyDescent="0.2">
      <c r="B17" s="278" t="s">
        <v>316</v>
      </c>
      <c r="C17" s="30">
        <v>406640</v>
      </c>
      <c r="D17" s="30">
        <v>158025884</v>
      </c>
      <c r="E17" s="30">
        <v>163767</v>
      </c>
      <c r="F17" s="30">
        <v>144609879</v>
      </c>
      <c r="G17" s="30">
        <v>570407</v>
      </c>
      <c r="H17" s="30">
        <v>302635763</v>
      </c>
    </row>
    <row r="18" spans="2:8" ht="12.95" customHeight="1" x14ac:dyDescent="0.2">
      <c r="B18" s="128" t="s">
        <v>242</v>
      </c>
      <c r="C18" s="76">
        <f t="shared" ref="C18:H18" si="0">SUM(C6:C17)</f>
        <v>4698789</v>
      </c>
      <c r="D18" s="79">
        <f t="shared" si="0"/>
        <v>1757623777</v>
      </c>
      <c r="E18" s="79">
        <f t="shared" si="0"/>
        <v>1963938</v>
      </c>
      <c r="F18" s="76">
        <f t="shared" si="0"/>
        <v>1688236819</v>
      </c>
      <c r="G18" s="76">
        <f t="shared" si="0"/>
        <v>6662727</v>
      </c>
      <c r="H18" s="76">
        <f t="shared" si="0"/>
        <v>3445860596</v>
      </c>
    </row>
    <row r="19" spans="2:8" ht="12.95" customHeight="1" x14ac:dyDescent="0.2">
      <c r="C19" s="33"/>
      <c r="D19" s="33"/>
      <c r="E19" s="33"/>
      <c r="F19" s="33"/>
    </row>
    <row r="20" spans="2:8" ht="12.95" customHeight="1" x14ac:dyDescent="0.2">
      <c r="B20" s="97" t="s">
        <v>263</v>
      </c>
    </row>
    <row r="21" spans="2:8" ht="12.95" customHeight="1" x14ac:dyDescent="0.2">
      <c r="B21" s="97" t="s">
        <v>6</v>
      </c>
    </row>
    <row r="22" spans="2:8" ht="12.95" customHeight="1" x14ac:dyDescent="0.2">
      <c r="C22" s="180"/>
      <c r="D22" s="180"/>
      <c r="E22" s="180"/>
      <c r="F22" s="180"/>
      <c r="G22" s="12"/>
      <c r="H22" s="55"/>
    </row>
    <row r="23" spans="2:8" ht="12.95" customHeight="1" x14ac:dyDescent="0.2">
      <c r="C23" s="63"/>
      <c r="D23" s="63"/>
      <c r="E23" s="63"/>
      <c r="F23" s="63"/>
    </row>
    <row r="24" spans="2:8" ht="12.95" customHeight="1" x14ac:dyDescent="0.2">
      <c r="C24" s="33"/>
      <c r="D24" s="33"/>
    </row>
    <row r="26" spans="2:8" ht="12.95" customHeight="1" x14ac:dyDescent="0.2">
      <c r="C26" s="33"/>
      <c r="D26" s="33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62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5.1640625" customWidth="1"/>
    <col min="3" max="3" width="20.6640625" customWidth="1"/>
    <col min="4" max="4" width="24.6640625" customWidth="1"/>
    <col min="5" max="5" width="18.6640625" customWidth="1"/>
    <col min="6" max="6" width="17.1640625" customWidth="1"/>
    <col min="7" max="7" width="9.33203125" customWidth="1"/>
  </cols>
  <sheetData>
    <row r="2" spans="2:6" ht="15.75" x14ac:dyDescent="0.25">
      <c r="B2" s="1" t="s">
        <v>37</v>
      </c>
    </row>
    <row r="5" spans="2:6" ht="22.5" x14ac:dyDescent="0.2">
      <c r="B5" s="9" t="s">
        <v>33</v>
      </c>
      <c r="C5" s="31" t="s">
        <v>38</v>
      </c>
      <c r="D5" s="32" t="s">
        <v>39</v>
      </c>
      <c r="E5" s="32" t="s">
        <v>40</v>
      </c>
      <c r="F5" s="32" t="s">
        <v>31</v>
      </c>
    </row>
    <row r="6" spans="2:6" s="27" customFormat="1" ht="12.95" customHeight="1" x14ac:dyDescent="0.2">
      <c r="B6" s="274" t="s">
        <v>292</v>
      </c>
      <c r="C6" s="177">
        <v>15981</v>
      </c>
      <c r="D6" s="177">
        <v>104641</v>
      </c>
      <c r="E6" s="177">
        <v>2928</v>
      </c>
      <c r="F6" s="7">
        <v>123550</v>
      </c>
    </row>
    <row r="7" spans="2:6" s="27" customFormat="1" ht="12.95" customHeight="1" x14ac:dyDescent="0.2">
      <c r="B7" s="274" t="s">
        <v>293</v>
      </c>
      <c r="C7" s="177">
        <v>16262.999999999998</v>
      </c>
      <c r="D7" s="177">
        <v>104361</v>
      </c>
      <c r="E7" s="177">
        <v>3003</v>
      </c>
      <c r="F7" s="7">
        <v>123627</v>
      </c>
    </row>
    <row r="8" spans="2:6" s="27" customFormat="1" ht="12.95" customHeight="1" x14ac:dyDescent="0.2">
      <c r="B8" s="274" t="s">
        <v>294</v>
      </c>
      <c r="C8" s="177">
        <v>16659</v>
      </c>
      <c r="D8" s="177">
        <v>105231</v>
      </c>
      <c r="E8" s="177">
        <v>3087</v>
      </c>
      <c r="F8" s="7">
        <v>124977</v>
      </c>
    </row>
    <row r="9" spans="2:6" s="27" customFormat="1" ht="12.95" customHeight="1" x14ac:dyDescent="0.2">
      <c r="B9" s="274" t="s">
        <v>295</v>
      </c>
      <c r="C9" s="177">
        <v>17039</v>
      </c>
      <c r="D9" s="177">
        <v>105725</v>
      </c>
      <c r="E9" s="177">
        <v>3103</v>
      </c>
      <c r="F9" s="7">
        <v>125867</v>
      </c>
    </row>
    <row r="10" spans="2:6" s="27" customFormat="1" ht="12.95" customHeight="1" x14ac:dyDescent="0.2">
      <c r="B10" s="274" t="s">
        <v>296</v>
      </c>
      <c r="C10" s="177">
        <v>17662</v>
      </c>
      <c r="D10" s="177">
        <v>106758</v>
      </c>
      <c r="E10" s="177">
        <v>3098</v>
      </c>
      <c r="F10" s="7">
        <v>127518</v>
      </c>
    </row>
    <row r="11" spans="2:6" s="27" customFormat="1" ht="12.95" customHeight="1" x14ac:dyDescent="0.2">
      <c r="B11" s="274" t="s">
        <v>297</v>
      </c>
      <c r="C11" s="177">
        <v>18351</v>
      </c>
      <c r="D11" s="177">
        <v>108842</v>
      </c>
      <c r="E11" s="177">
        <v>3132</v>
      </c>
      <c r="F11" s="7">
        <v>130325</v>
      </c>
    </row>
    <row r="12" spans="2:6" s="27" customFormat="1" ht="12.95" customHeight="1" x14ac:dyDescent="0.2">
      <c r="B12" s="274" t="s">
        <v>298</v>
      </c>
      <c r="C12" s="177">
        <v>18476</v>
      </c>
      <c r="D12" s="177">
        <v>109744</v>
      </c>
      <c r="E12" s="177">
        <v>3128</v>
      </c>
      <c r="F12" s="7">
        <v>131348</v>
      </c>
    </row>
    <row r="13" spans="2:6" s="27" customFormat="1" ht="12.95" customHeight="1" x14ac:dyDescent="0.2">
      <c r="B13" s="274" t="s">
        <v>299</v>
      </c>
      <c r="C13" s="177">
        <v>18839</v>
      </c>
      <c r="D13" s="177">
        <v>109209</v>
      </c>
      <c r="E13" s="177">
        <v>3125</v>
      </c>
      <c r="F13" s="7">
        <v>131173</v>
      </c>
    </row>
    <row r="14" spans="2:6" s="27" customFormat="1" ht="12.95" customHeight="1" x14ac:dyDescent="0.2">
      <c r="B14" s="274" t="s">
        <v>300</v>
      </c>
      <c r="C14" s="177">
        <v>19174</v>
      </c>
      <c r="D14" s="177">
        <v>108771</v>
      </c>
      <c r="E14" s="177">
        <v>3093</v>
      </c>
      <c r="F14" s="7">
        <v>131038</v>
      </c>
    </row>
    <row r="15" spans="2:6" s="27" customFormat="1" ht="12.95" customHeight="1" x14ac:dyDescent="0.2">
      <c r="B15" s="274" t="s">
        <v>301</v>
      </c>
      <c r="C15" s="177">
        <v>19968</v>
      </c>
      <c r="D15" s="177">
        <v>109195</v>
      </c>
      <c r="E15" s="177">
        <v>3090</v>
      </c>
      <c r="F15" s="7">
        <v>132253</v>
      </c>
    </row>
    <row r="16" spans="2:6" s="27" customFormat="1" ht="12.95" customHeight="1" x14ac:dyDescent="0.2">
      <c r="B16" s="274" t="s">
        <v>302</v>
      </c>
      <c r="C16" s="177">
        <v>20144</v>
      </c>
      <c r="D16" s="177">
        <v>108661</v>
      </c>
      <c r="E16" s="177">
        <v>3417</v>
      </c>
      <c r="F16" s="7">
        <v>132222</v>
      </c>
    </row>
    <row r="17" spans="2:7" s="27" customFormat="1" ht="12.95" customHeight="1" x14ac:dyDescent="0.2">
      <c r="B17" s="275" t="s">
        <v>303</v>
      </c>
      <c r="C17" s="205">
        <v>20586</v>
      </c>
      <c r="D17" s="205">
        <v>108262</v>
      </c>
      <c r="E17" s="204">
        <v>3417</v>
      </c>
      <c r="F17" s="206">
        <v>132265</v>
      </c>
      <c r="G17" s="33"/>
    </row>
    <row r="18" spans="2:7" s="2" customFormat="1" ht="12.95" customHeight="1" x14ac:dyDescent="0.2">
      <c r="B18" s="6"/>
      <c r="D18" s="104"/>
      <c r="E18" s="105"/>
    </row>
    <row r="19" spans="2:7" ht="12.95" customHeight="1" x14ac:dyDescent="0.2">
      <c r="B19" s="61" t="s">
        <v>36</v>
      </c>
    </row>
    <row r="20" spans="2:7" ht="12.95" customHeight="1" x14ac:dyDescent="0.2">
      <c r="B20" t="s">
        <v>6</v>
      </c>
    </row>
    <row r="21" spans="2:7" ht="12.95" customHeight="1" x14ac:dyDescent="0.2">
      <c r="D21" s="7"/>
      <c r="E21" s="7"/>
    </row>
    <row r="22" spans="2:7" ht="12.95" customHeight="1" x14ac:dyDescent="0.2">
      <c r="D22" s="63"/>
      <c r="E22" s="63"/>
    </row>
    <row r="23" spans="2:7" ht="12.95" customHeight="1" x14ac:dyDescent="0.2">
      <c r="E23" s="63"/>
    </row>
    <row r="24" spans="2:7" ht="12.95" customHeight="1" x14ac:dyDescent="0.2">
      <c r="E24" s="7"/>
    </row>
    <row r="25" spans="2:7" ht="12.95" customHeight="1" x14ac:dyDescent="0.2">
      <c r="D25" s="7"/>
      <c r="E25" s="7"/>
    </row>
    <row r="26" spans="2:7" ht="12.95" customHeight="1" x14ac:dyDescent="0.2">
      <c r="D26" s="7"/>
      <c r="E26" s="63"/>
    </row>
    <row r="27" spans="2:7" ht="12.95" customHeight="1" x14ac:dyDescent="0.2">
      <c r="D27" s="7"/>
      <c r="E27" s="7"/>
    </row>
    <row r="28" spans="2:7" ht="12.95" customHeight="1" x14ac:dyDescent="0.2">
      <c r="D28" s="7"/>
      <c r="E28" s="7"/>
    </row>
    <row r="29" spans="2:7" ht="12.95" customHeight="1" x14ac:dyDescent="0.2">
      <c r="D29" s="7"/>
      <c r="E29" s="7"/>
    </row>
    <row r="30" spans="2:7" ht="12.95" customHeight="1" x14ac:dyDescent="0.2">
      <c r="D30" s="7"/>
      <c r="E30" s="7"/>
    </row>
    <row r="31" spans="2:7" ht="12.95" customHeight="1" x14ac:dyDescent="0.2">
      <c r="D31" s="7"/>
      <c r="E31" s="7"/>
    </row>
    <row r="32" spans="2:7" ht="12.95" customHeight="1" x14ac:dyDescent="0.2">
      <c r="D32" s="7"/>
      <c r="E32" s="7"/>
    </row>
    <row r="33" spans="4:5" ht="12.95" customHeight="1" x14ac:dyDescent="0.2">
      <c r="D33" s="7"/>
      <c r="E33" s="7"/>
    </row>
    <row r="34" spans="4:5" ht="12.95" customHeight="1" x14ac:dyDescent="0.2">
      <c r="D34" s="7"/>
      <c r="E34" s="7"/>
    </row>
    <row r="35" spans="4:5" ht="12.95" customHeight="1" x14ac:dyDescent="0.2">
      <c r="D35" s="7"/>
      <c r="E35" s="7"/>
    </row>
    <row r="36" spans="4:5" ht="12.95" customHeight="1" x14ac:dyDescent="0.2">
      <c r="D36" s="7"/>
      <c r="E36" s="7"/>
    </row>
    <row r="37" spans="4:5" ht="12.95" customHeight="1" x14ac:dyDescent="0.2">
      <c r="D37" s="7"/>
      <c r="E37" s="7"/>
    </row>
    <row r="38" spans="4:5" ht="12.95" customHeight="1" x14ac:dyDescent="0.2">
      <c r="E38" s="7"/>
    </row>
    <row r="39" spans="4:5" ht="12.95" customHeight="1" x14ac:dyDescent="0.2">
      <c r="E39" s="7"/>
    </row>
    <row r="40" spans="4:5" ht="12.95" customHeight="1" x14ac:dyDescent="0.2">
      <c r="E40" s="7"/>
    </row>
    <row r="41" spans="4:5" ht="12.95" customHeight="1" x14ac:dyDescent="0.2">
      <c r="E41" s="7"/>
    </row>
    <row r="61" spans="3:6" ht="12.95" customHeight="1" x14ac:dyDescent="0.2">
      <c r="C61" s="87"/>
      <c r="D61" s="87"/>
      <c r="E61" s="87"/>
      <c r="F61" s="87"/>
    </row>
    <row r="62" spans="3:6" ht="12.95" customHeight="1" x14ac:dyDescent="0.2">
      <c r="C62" s="87"/>
      <c r="D62" s="87"/>
      <c r="E62" s="87"/>
      <c r="F62" s="87"/>
    </row>
  </sheetData>
  <pageMargins left="0.25" right="0.25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H67"/>
  <sheetViews>
    <sheetView showGridLines="0" zoomScale="145" zoomScaleNormal="145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411</v>
      </c>
    </row>
    <row r="5" spans="2:8" ht="33.75" x14ac:dyDescent="0.2">
      <c r="B5" s="9" t="s">
        <v>33</v>
      </c>
      <c r="C5" s="3" t="s">
        <v>119</v>
      </c>
      <c r="D5" s="3" t="s">
        <v>412</v>
      </c>
      <c r="E5" s="3" t="s">
        <v>121</v>
      </c>
      <c r="F5" s="3" t="s">
        <v>122</v>
      </c>
      <c r="G5" s="96" t="s">
        <v>31</v>
      </c>
    </row>
    <row r="6" spans="2:8" ht="12.95" customHeight="1" x14ac:dyDescent="0.2">
      <c r="B6" s="277" t="s">
        <v>305</v>
      </c>
      <c r="C6" s="7">
        <v>162311</v>
      </c>
      <c r="D6" s="7">
        <v>2311079</v>
      </c>
      <c r="E6" s="7">
        <v>141373</v>
      </c>
      <c r="F6" s="7">
        <v>7567</v>
      </c>
      <c r="G6" s="7">
        <v>2622330</v>
      </c>
    </row>
    <row r="7" spans="2:8" ht="12.95" customHeight="1" x14ac:dyDescent="0.2">
      <c r="B7" s="277" t="s">
        <v>306</v>
      </c>
      <c r="C7" s="7">
        <v>141084</v>
      </c>
      <c r="D7" s="7">
        <v>2065039</v>
      </c>
      <c r="E7" s="7">
        <v>151783</v>
      </c>
      <c r="F7" s="7">
        <v>6901</v>
      </c>
      <c r="G7" s="7">
        <v>2364807</v>
      </c>
      <c r="H7" s="7"/>
    </row>
    <row r="8" spans="2:8" ht="12.95" customHeight="1" x14ac:dyDescent="0.2">
      <c r="B8" s="277" t="s">
        <v>307</v>
      </c>
      <c r="C8" s="7">
        <v>175197</v>
      </c>
      <c r="D8" s="7">
        <v>2683119</v>
      </c>
      <c r="E8" s="7">
        <v>190633</v>
      </c>
      <c r="F8" s="7">
        <v>7903</v>
      </c>
      <c r="G8" s="7">
        <v>3056852</v>
      </c>
      <c r="H8" s="7"/>
    </row>
    <row r="9" spans="2:8" ht="12.95" customHeight="1" x14ac:dyDescent="0.2">
      <c r="B9" s="277" t="s">
        <v>308</v>
      </c>
      <c r="C9" s="7">
        <v>313412</v>
      </c>
      <c r="D9" s="7">
        <v>4938801</v>
      </c>
      <c r="E9" s="7">
        <v>243278</v>
      </c>
      <c r="F9" s="7">
        <v>8577</v>
      </c>
      <c r="G9" s="7">
        <v>5504068</v>
      </c>
    </row>
    <row r="10" spans="2:8" ht="12.95" customHeight="1" x14ac:dyDescent="0.2">
      <c r="B10" s="277" t="s">
        <v>309</v>
      </c>
      <c r="C10" s="7">
        <v>486442</v>
      </c>
      <c r="D10" s="7">
        <v>7312934</v>
      </c>
      <c r="E10" s="7">
        <v>306785</v>
      </c>
      <c r="F10" s="7">
        <v>9627</v>
      </c>
      <c r="G10" s="7">
        <v>8115788</v>
      </c>
    </row>
    <row r="11" spans="2:8" ht="12.95" customHeight="1" x14ac:dyDescent="0.2">
      <c r="B11" s="277" t="s">
        <v>310</v>
      </c>
      <c r="C11" s="7">
        <v>851861</v>
      </c>
      <c r="D11" s="7">
        <v>12400034</v>
      </c>
      <c r="E11" s="7">
        <v>414532</v>
      </c>
      <c r="F11" s="7">
        <v>12220</v>
      </c>
      <c r="G11" s="7">
        <v>13678647</v>
      </c>
    </row>
    <row r="12" spans="2:8" ht="12.95" customHeight="1" x14ac:dyDescent="0.2">
      <c r="B12" s="277" t="s">
        <v>311</v>
      </c>
      <c r="C12" s="7">
        <v>1350952</v>
      </c>
      <c r="D12" s="7">
        <v>21941201</v>
      </c>
      <c r="E12" s="7">
        <v>634263</v>
      </c>
      <c r="F12" s="7">
        <v>16958</v>
      </c>
      <c r="G12" s="7">
        <v>23943374</v>
      </c>
    </row>
    <row r="13" spans="2:8" ht="12.95" customHeight="1" x14ac:dyDescent="0.2">
      <c r="B13" s="277" t="s">
        <v>312</v>
      </c>
      <c r="C13" s="7">
        <v>1433965</v>
      </c>
      <c r="D13" s="7">
        <v>23001255</v>
      </c>
      <c r="E13" s="7">
        <v>607107</v>
      </c>
      <c r="F13" s="7">
        <v>19214</v>
      </c>
      <c r="G13" s="7">
        <v>25061541</v>
      </c>
    </row>
    <row r="14" spans="2:8" ht="12.95" customHeight="1" x14ac:dyDescent="0.2">
      <c r="B14" s="277" t="s">
        <v>313</v>
      </c>
      <c r="C14" s="7">
        <v>715136</v>
      </c>
      <c r="D14" s="7">
        <v>12614341</v>
      </c>
      <c r="E14" s="7">
        <v>372614</v>
      </c>
      <c r="F14" s="7">
        <v>12728</v>
      </c>
      <c r="G14" s="7">
        <v>13714819</v>
      </c>
    </row>
    <row r="15" spans="2:8" ht="12.95" customHeight="1" x14ac:dyDescent="0.2">
      <c r="B15" s="277" t="s">
        <v>314</v>
      </c>
      <c r="C15" s="7">
        <v>314708</v>
      </c>
      <c r="D15" s="7">
        <v>5815834</v>
      </c>
      <c r="E15" s="7">
        <v>250393</v>
      </c>
      <c r="F15" s="7">
        <v>9029</v>
      </c>
      <c r="G15" s="7">
        <v>6389964</v>
      </c>
    </row>
    <row r="16" spans="2:8" ht="12.95" customHeight="1" x14ac:dyDescent="0.2">
      <c r="B16" s="277" t="s">
        <v>315</v>
      </c>
      <c r="C16" s="7">
        <v>158543</v>
      </c>
      <c r="D16" s="7">
        <v>2794957</v>
      </c>
      <c r="E16" s="7">
        <v>195011</v>
      </c>
      <c r="F16" s="7">
        <v>6505</v>
      </c>
      <c r="G16" s="7">
        <v>3155016</v>
      </c>
    </row>
    <row r="17" spans="2:7" ht="12.95" customHeight="1" x14ac:dyDescent="0.2">
      <c r="B17" s="278" t="s">
        <v>316</v>
      </c>
      <c r="C17" s="8">
        <v>194110</v>
      </c>
      <c r="D17" s="8">
        <v>3240317</v>
      </c>
      <c r="E17" s="8">
        <v>205097</v>
      </c>
      <c r="F17" s="8">
        <v>6384</v>
      </c>
      <c r="G17" s="8">
        <v>3645908</v>
      </c>
    </row>
    <row r="18" spans="2:7" s="2" customFormat="1" ht="12.95" customHeight="1" x14ac:dyDescent="0.2">
      <c r="B18" s="56" t="s">
        <v>31</v>
      </c>
      <c r="C18" s="57">
        <f>SUM(C6:C17)</f>
        <v>6297721</v>
      </c>
      <c r="D18" s="110">
        <f>SUM(D6:D17)</f>
        <v>101118911</v>
      </c>
      <c r="E18" s="110">
        <f>SUM(E6:E17)</f>
        <v>3712869</v>
      </c>
      <c r="F18" s="57">
        <f>SUM(F6:F17)</f>
        <v>123613</v>
      </c>
      <c r="G18" s="57">
        <f>SUM(G6:G17)</f>
        <v>111253114</v>
      </c>
    </row>
    <row r="19" spans="2:7" s="2" customFormat="1" ht="12.95" customHeight="1" x14ac:dyDescent="0.2">
      <c r="C19" s="52"/>
      <c r="D19" s="52"/>
      <c r="E19" s="52"/>
      <c r="F19" s="52"/>
    </row>
    <row r="20" spans="2:7" ht="12.95" customHeight="1" x14ac:dyDescent="0.2">
      <c r="B20" s="64" t="s">
        <v>264</v>
      </c>
    </row>
    <row r="21" spans="2:7" ht="12.95" customHeight="1" x14ac:dyDescent="0.2">
      <c r="B21" t="s">
        <v>6</v>
      </c>
      <c r="C21" s="137"/>
      <c r="D21" s="137"/>
      <c r="E21" s="137"/>
      <c r="F21" s="137"/>
    </row>
    <row r="22" spans="2:7" ht="12.95" customHeight="1" x14ac:dyDescent="0.2">
      <c r="C22" s="45"/>
      <c r="D22" s="45"/>
      <c r="E22" s="45"/>
      <c r="F22" s="45"/>
    </row>
    <row r="23" spans="2:7" ht="12.95" customHeight="1" x14ac:dyDescent="0.2">
      <c r="C23" s="134"/>
      <c r="D23" s="134"/>
      <c r="E23" s="134"/>
      <c r="F23" s="134"/>
      <c r="G23" s="63"/>
    </row>
    <row r="24" spans="2:7" ht="12.95" customHeight="1" x14ac:dyDescent="0.2">
      <c r="B24" s="55"/>
      <c r="C24" s="89"/>
      <c r="D24" s="89"/>
      <c r="E24" s="89"/>
      <c r="F24" s="89"/>
      <c r="G24" s="55"/>
    </row>
    <row r="25" spans="2:7" ht="12.95" customHeight="1" x14ac:dyDescent="0.2">
      <c r="C25" s="52"/>
      <c r="D25" s="52"/>
      <c r="E25" s="52"/>
      <c r="F25" s="52"/>
    </row>
    <row r="26" spans="2:7" ht="12.95" customHeight="1" x14ac:dyDescent="0.2">
      <c r="C26" s="59"/>
      <c r="D26" s="59"/>
      <c r="E26" s="59"/>
      <c r="F26" s="59"/>
    </row>
    <row r="27" spans="2:7" ht="12.95" customHeight="1" x14ac:dyDescent="0.2">
      <c r="C27" s="59"/>
      <c r="D27" s="59"/>
      <c r="E27" s="59"/>
      <c r="F27" s="59"/>
    </row>
    <row r="28" spans="2:7" ht="12.95" customHeight="1" x14ac:dyDescent="0.2">
      <c r="C28" s="7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scale="88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H67"/>
  <sheetViews>
    <sheetView showGridLines="0" zoomScale="130" zoomScaleNormal="130" workbookViewId="0">
      <selection activeCell="J32" sqref="J32"/>
    </sheetView>
  </sheetViews>
  <sheetFormatPr defaultRowHeight="12.95" customHeight="1" x14ac:dyDescent="0.2"/>
  <cols>
    <col min="1" max="1" width="2.66406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48" t="s">
        <v>265</v>
      </c>
    </row>
    <row r="3" spans="2:8" ht="12.95" customHeight="1" x14ac:dyDescent="0.2">
      <c r="B3" t="s">
        <v>93</v>
      </c>
    </row>
    <row r="5" spans="2:8" ht="33.75" x14ac:dyDescent="0.2">
      <c r="B5" s="9" t="s">
        <v>33</v>
      </c>
      <c r="C5" s="3" t="s">
        <v>119</v>
      </c>
      <c r="D5" s="3" t="s">
        <v>412</v>
      </c>
      <c r="E5" s="3" t="s">
        <v>121</v>
      </c>
      <c r="F5" s="3" t="s">
        <v>122</v>
      </c>
      <c r="G5" s="91" t="s">
        <v>31</v>
      </c>
    </row>
    <row r="6" spans="2:8" ht="12.95" customHeight="1" x14ac:dyDescent="0.2">
      <c r="B6" s="277" t="s">
        <v>305</v>
      </c>
      <c r="C6" s="7">
        <v>33277739</v>
      </c>
      <c r="D6" s="7">
        <v>77685694</v>
      </c>
      <c r="E6" s="7">
        <v>14897487</v>
      </c>
      <c r="F6" s="7">
        <v>1915635</v>
      </c>
      <c r="G6" s="7">
        <v>127776555</v>
      </c>
    </row>
    <row r="7" spans="2:8" ht="12.95" customHeight="1" x14ac:dyDescent="0.2">
      <c r="B7" s="277" t="s">
        <v>306</v>
      </c>
      <c r="C7" s="7">
        <v>30049354</v>
      </c>
      <c r="D7" s="7">
        <v>69258419</v>
      </c>
      <c r="E7" s="7">
        <v>17907715</v>
      </c>
      <c r="F7" s="7">
        <v>1830633</v>
      </c>
      <c r="G7" s="7">
        <v>119046121</v>
      </c>
    </row>
    <row r="8" spans="2:8" ht="12.95" customHeight="1" x14ac:dyDescent="0.2">
      <c r="B8" s="277" t="s">
        <v>307</v>
      </c>
      <c r="C8" s="7">
        <v>37415385</v>
      </c>
      <c r="D8" s="7">
        <v>93226597</v>
      </c>
      <c r="E8" s="7">
        <v>22597490</v>
      </c>
      <c r="F8" s="7">
        <v>2234498</v>
      </c>
      <c r="G8" s="7">
        <v>155473970</v>
      </c>
      <c r="H8" s="7"/>
    </row>
    <row r="9" spans="2:8" ht="12.95" customHeight="1" x14ac:dyDescent="0.2">
      <c r="B9" s="277" t="s">
        <v>308</v>
      </c>
      <c r="C9" s="7">
        <v>63498897</v>
      </c>
      <c r="D9" s="7">
        <v>194360328</v>
      </c>
      <c r="E9" s="7">
        <v>26340547</v>
      </c>
      <c r="F9" s="7">
        <v>2317977</v>
      </c>
      <c r="G9" s="7">
        <v>286517749</v>
      </c>
    </row>
    <row r="10" spans="2:8" ht="12.95" customHeight="1" x14ac:dyDescent="0.2">
      <c r="B10" s="277" t="s">
        <v>309</v>
      </c>
      <c r="C10" s="7">
        <v>96390442</v>
      </c>
      <c r="D10" s="7">
        <v>305124114</v>
      </c>
      <c r="E10" s="7">
        <v>37743904</v>
      </c>
      <c r="F10" s="7">
        <v>2702983</v>
      </c>
      <c r="G10" s="7">
        <v>441961443</v>
      </c>
    </row>
    <row r="11" spans="2:8" ht="12.95" customHeight="1" x14ac:dyDescent="0.2">
      <c r="B11" s="277" t="s">
        <v>310</v>
      </c>
      <c r="C11" s="7">
        <v>170786500</v>
      </c>
      <c r="D11" s="7">
        <v>563448676</v>
      </c>
      <c r="E11" s="7">
        <v>52996292</v>
      </c>
      <c r="F11" s="7">
        <v>3378219</v>
      </c>
      <c r="G11" s="7">
        <v>790609687</v>
      </c>
    </row>
    <row r="12" spans="2:8" ht="12.95" customHeight="1" x14ac:dyDescent="0.2">
      <c r="B12" s="277" t="s">
        <v>311</v>
      </c>
      <c r="C12" s="7">
        <v>272224620</v>
      </c>
      <c r="D12" s="7">
        <v>1001641184</v>
      </c>
      <c r="E12" s="7">
        <v>73886468</v>
      </c>
      <c r="F12" s="7">
        <v>4538673</v>
      </c>
      <c r="G12" s="7">
        <v>1352290945</v>
      </c>
    </row>
    <row r="13" spans="2:8" ht="12.95" customHeight="1" x14ac:dyDescent="0.2">
      <c r="B13" s="277" t="s">
        <v>312</v>
      </c>
      <c r="C13" s="7">
        <v>296327541</v>
      </c>
      <c r="D13" s="7">
        <v>1090249099</v>
      </c>
      <c r="E13" s="7">
        <v>60102339</v>
      </c>
      <c r="F13" s="7">
        <v>5081448</v>
      </c>
      <c r="G13" s="7">
        <v>1451760427</v>
      </c>
    </row>
    <row r="14" spans="2:8" ht="12.95" customHeight="1" x14ac:dyDescent="0.2">
      <c r="B14" s="277" t="s">
        <v>313</v>
      </c>
      <c r="C14" s="7">
        <v>149700943</v>
      </c>
      <c r="D14" s="7">
        <v>561693928</v>
      </c>
      <c r="E14" s="7">
        <v>30782218</v>
      </c>
      <c r="F14" s="7">
        <v>3922052</v>
      </c>
      <c r="G14" s="7">
        <v>746099141</v>
      </c>
    </row>
    <row r="15" spans="2:8" ht="12.95" customHeight="1" x14ac:dyDescent="0.2">
      <c r="B15" s="277" t="s">
        <v>314</v>
      </c>
      <c r="C15" s="7">
        <v>68767561</v>
      </c>
      <c r="D15" s="7">
        <v>233649686</v>
      </c>
      <c r="E15" s="7">
        <v>18759788</v>
      </c>
      <c r="F15" s="7">
        <v>2708846</v>
      </c>
      <c r="G15" s="7">
        <v>323885881</v>
      </c>
    </row>
    <row r="16" spans="2:8" ht="12.95" customHeight="1" x14ac:dyDescent="0.2">
      <c r="B16" s="277" t="s">
        <v>315</v>
      </c>
      <c r="C16" s="7">
        <v>37280384</v>
      </c>
      <c r="D16" s="7">
        <v>98563833</v>
      </c>
      <c r="E16" s="7">
        <v>16708472</v>
      </c>
      <c r="F16" s="7">
        <v>1918106</v>
      </c>
      <c r="G16" s="7">
        <v>154470795</v>
      </c>
    </row>
    <row r="17" spans="2:7" ht="12.95" customHeight="1" x14ac:dyDescent="0.2">
      <c r="B17" s="278" t="s">
        <v>316</v>
      </c>
      <c r="C17" s="8">
        <v>46544473</v>
      </c>
      <c r="D17" s="8">
        <v>113766321</v>
      </c>
      <c r="E17" s="8">
        <v>16126225</v>
      </c>
      <c r="F17" s="8">
        <v>1837066</v>
      </c>
      <c r="G17" s="8">
        <v>178274085</v>
      </c>
    </row>
    <row r="18" spans="2:7" s="2" customFormat="1" ht="12.95" customHeight="1" x14ac:dyDescent="0.2">
      <c r="B18" s="56" t="s">
        <v>31</v>
      </c>
      <c r="C18" s="57">
        <f>SUM(C6:C17)</f>
        <v>1302263839</v>
      </c>
      <c r="D18" s="110">
        <f>SUM(D6:D17)</f>
        <v>4402667879</v>
      </c>
      <c r="E18" s="110">
        <f>SUM(E6:E17)</f>
        <v>388848945</v>
      </c>
      <c r="F18" s="57">
        <f>SUM(F6:F17)</f>
        <v>34386136</v>
      </c>
      <c r="G18" s="57">
        <f>SUM(G6:G17)</f>
        <v>6128166799</v>
      </c>
    </row>
    <row r="19" spans="2:7" s="2" customFormat="1" ht="12.95" customHeight="1" x14ac:dyDescent="0.2">
      <c r="C19" s="52"/>
      <c r="D19" s="52"/>
      <c r="E19" s="52"/>
      <c r="F19" s="52"/>
      <c r="G19" s="7"/>
    </row>
    <row r="20" spans="2:7" ht="12.95" customHeight="1" x14ac:dyDescent="0.2">
      <c r="B20" s="64" t="s">
        <v>266</v>
      </c>
    </row>
    <row r="21" spans="2:7" ht="12.95" customHeight="1" x14ac:dyDescent="0.2">
      <c r="B21" t="s">
        <v>6</v>
      </c>
    </row>
    <row r="22" spans="2:7" ht="12.95" customHeight="1" x14ac:dyDescent="0.2">
      <c r="C22" s="153"/>
      <c r="D22" s="153"/>
      <c r="E22" s="153"/>
      <c r="F22" s="153"/>
      <c r="G22" s="55"/>
    </row>
    <row r="23" spans="2:7" ht="12.95" customHeight="1" x14ac:dyDescent="0.2">
      <c r="C23" s="63"/>
      <c r="D23" s="63"/>
      <c r="E23" s="63"/>
      <c r="F23" s="63"/>
      <c r="G23" s="89"/>
    </row>
    <row r="24" spans="2:7" ht="12.95" customHeight="1" x14ac:dyDescent="0.25">
      <c r="C24" s="183"/>
      <c r="D24" s="183"/>
      <c r="E24" s="183"/>
      <c r="F24" s="183"/>
      <c r="G24" s="188"/>
    </row>
    <row r="25" spans="2:7" ht="12.95" customHeight="1" x14ac:dyDescent="0.2">
      <c r="C25" s="51"/>
      <c r="D25" s="51"/>
      <c r="E25" s="51"/>
      <c r="F25" s="51"/>
      <c r="G25" s="59"/>
    </row>
    <row r="26" spans="2:7" ht="12.95" customHeight="1" x14ac:dyDescent="0.2">
      <c r="E26" s="59"/>
      <c r="G26" s="55"/>
    </row>
    <row r="27" spans="2:7" ht="12.95" customHeight="1" x14ac:dyDescent="0.2">
      <c r="C27" s="7"/>
    </row>
    <row r="28" spans="2:7" ht="12.95" customHeight="1" x14ac:dyDescent="0.2">
      <c r="C28" s="7"/>
      <c r="G28" s="63"/>
    </row>
    <row r="66" spans="3:6" ht="12.95" customHeight="1" x14ac:dyDescent="0.2">
      <c r="C66" s="87"/>
      <c r="D66" s="87"/>
      <c r="E66" s="87"/>
      <c r="F66" s="87"/>
    </row>
    <row r="67" spans="3:6" ht="12.95" customHeight="1" x14ac:dyDescent="0.2">
      <c r="C67" s="87"/>
      <c r="D67" s="87"/>
      <c r="E67" s="87"/>
      <c r="F67" s="87"/>
    </row>
  </sheetData>
  <pageMargins left="0.25" right="0.25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BE34F-0D36-45FC-9780-E7671F0AA536}">
  <dimension ref="B2:F22"/>
  <sheetViews>
    <sheetView showGridLines="0" tabSelected="1" topLeftCell="C1" zoomScaleNormal="100" workbookViewId="0">
      <selection activeCell="V21" sqref="V21"/>
    </sheetView>
  </sheetViews>
  <sheetFormatPr defaultColWidth="9.1640625" defaultRowHeight="11.25" x14ac:dyDescent="0.2"/>
  <cols>
    <col min="1" max="1" width="9.1640625" style="235"/>
    <col min="2" max="2" width="32.5" style="235" customWidth="1"/>
    <col min="3" max="3" width="28.5" style="235" customWidth="1"/>
    <col min="4" max="4" width="30" style="235" customWidth="1"/>
    <col min="5" max="16384" width="9.1640625" style="235"/>
  </cols>
  <sheetData>
    <row r="2" spans="2:6" ht="15" x14ac:dyDescent="0.25">
      <c r="B2" s="262" t="s">
        <v>415</v>
      </c>
      <c r="C2" s="261"/>
      <c r="D2" s="261"/>
    </row>
    <row r="4" spans="2:6" x14ac:dyDescent="0.2">
      <c r="B4" s="236"/>
      <c r="C4" s="236"/>
      <c r="D4" s="236"/>
    </row>
    <row r="5" spans="2:6" ht="28.5" x14ac:dyDescent="0.2">
      <c r="B5" s="287" t="s">
        <v>105</v>
      </c>
      <c r="C5" s="264" t="s">
        <v>274</v>
      </c>
      <c r="D5" s="264" t="s">
        <v>275</v>
      </c>
    </row>
    <row r="6" spans="2:6" ht="42.75" x14ac:dyDescent="0.2">
      <c r="B6" s="263" t="s">
        <v>417</v>
      </c>
      <c r="C6" s="265">
        <v>151320080</v>
      </c>
      <c r="D6" s="265">
        <v>18560642</v>
      </c>
      <c r="E6" s="153"/>
      <c r="F6" s="153"/>
    </row>
    <row r="7" spans="2:6" ht="14.25" x14ac:dyDescent="0.2">
      <c r="B7" s="263"/>
      <c r="C7" s="265"/>
      <c r="D7" s="265"/>
      <c r="E7" s="153"/>
      <c r="F7" s="153"/>
    </row>
    <row r="8" spans="2:6" ht="28.5" x14ac:dyDescent="0.2">
      <c r="B8" s="266" t="s">
        <v>418</v>
      </c>
      <c r="C8" s="267">
        <v>451275768</v>
      </c>
      <c r="D8" s="267">
        <v>13640431</v>
      </c>
      <c r="E8" s="153"/>
      <c r="F8" s="153"/>
    </row>
    <row r="9" spans="2:6" x14ac:dyDescent="0.2">
      <c r="B9" s="235" t="s">
        <v>276</v>
      </c>
      <c r="C9" s="7"/>
      <c r="D9" s="7"/>
    </row>
    <row r="10" spans="2:6" x14ac:dyDescent="0.2">
      <c r="B10" s="235" t="s">
        <v>6</v>
      </c>
    </row>
    <row r="15" spans="2:6" ht="15" x14ac:dyDescent="0.25">
      <c r="B15" s="262" t="s">
        <v>416</v>
      </c>
      <c r="C15" s="261"/>
      <c r="D15" s="261"/>
    </row>
    <row r="17" spans="2:6" x14ac:dyDescent="0.2">
      <c r="B17" s="288"/>
      <c r="C17" s="288"/>
      <c r="D17" s="288"/>
    </row>
    <row r="18" spans="2:6" ht="45" x14ac:dyDescent="0.2">
      <c r="B18" s="289" t="s">
        <v>115</v>
      </c>
      <c r="C18" s="289" t="s">
        <v>274</v>
      </c>
      <c r="D18" s="289" t="s">
        <v>275</v>
      </c>
    </row>
    <row r="19" spans="2:6" ht="42.75" x14ac:dyDescent="0.2">
      <c r="B19" s="263" t="s">
        <v>417</v>
      </c>
      <c r="C19" s="265">
        <v>9410455958</v>
      </c>
      <c r="D19" s="265">
        <v>1188009515</v>
      </c>
      <c r="E19" s="153"/>
      <c r="F19" s="153"/>
    </row>
    <row r="20" spans="2:6" ht="28.5" x14ac:dyDescent="0.2">
      <c r="B20" s="266" t="s">
        <v>419</v>
      </c>
      <c r="C20" s="267">
        <v>7798794771</v>
      </c>
      <c r="D20" s="267">
        <v>576809187</v>
      </c>
      <c r="E20" s="153"/>
      <c r="F20" s="153"/>
    </row>
    <row r="21" spans="2:6" x14ac:dyDescent="0.2">
      <c r="B21" s="235" t="s">
        <v>277</v>
      </c>
      <c r="C21" s="7"/>
      <c r="D21" s="7"/>
    </row>
    <row r="22" spans="2:6" x14ac:dyDescent="0.2">
      <c r="B22" s="235" t="s">
        <v>6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G72"/>
  <sheetViews>
    <sheetView showGridLines="0" zoomScaleNormal="100" workbookViewId="0">
      <selection activeCell="B2" sqref="B2"/>
    </sheetView>
  </sheetViews>
  <sheetFormatPr defaultColWidth="9.33203125" defaultRowHeight="12.95" customHeight="1" x14ac:dyDescent="0.2"/>
  <cols>
    <col min="1" max="1" width="2.6640625" style="67" customWidth="1"/>
    <col min="2" max="2" width="51.6640625" style="67" customWidth="1"/>
    <col min="3" max="3" width="20.33203125" style="67" customWidth="1"/>
    <col min="4" max="4" width="24.6640625" style="67" customWidth="1"/>
    <col min="5" max="5" width="9.5" style="67" customWidth="1"/>
    <col min="6" max="16384" width="9.33203125" style="67"/>
  </cols>
  <sheetData>
    <row r="2" spans="2:5" ht="15.75" x14ac:dyDescent="0.2">
      <c r="B2" s="66" t="s">
        <v>267</v>
      </c>
    </row>
    <row r="5" spans="2:5" ht="22.5" x14ac:dyDescent="0.2">
      <c r="B5" s="185"/>
      <c r="C5" s="184" t="s">
        <v>183</v>
      </c>
      <c r="D5" s="184" t="s">
        <v>184</v>
      </c>
    </row>
    <row r="6" spans="2:5" ht="12.95" customHeight="1" x14ac:dyDescent="0.2">
      <c r="B6" s="189" t="s">
        <v>268</v>
      </c>
      <c r="C6" s="163">
        <v>16442416</v>
      </c>
      <c r="D6" s="163">
        <v>1253238110</v>
      </c>
      <c r="E6" s="95"/>
    </row>
    <row r="7" spans="2:5" ht="12.95" customHeight="1" x14ac:dyDescent="0.2">
      <c r="B7" s="189" t="s">
        <v>269</v>
      </c>
      <c r="C7" s="163">
        <v>7056317</v>
      </c>
      <c r="D7" s="163">
        <v>545345060</v>
      </c>
      <c r="E7" s="95"/>
    </row>
    <row r="8" spans="2:5" ht="12.95" customHeight="1" x14ac:dyDescent="0.2">
      <c r="B8" s="189" t="s">
        <v>413</v>
      </c>
      <c r="C8" s="163">
        <v>11982646</v>
      </c>
      <c r="D8" s="163">
        <v>504991151</v>
      </c>
      <c r="E8" s="95"/>
    </row>
    <row r="9" spans="2:5" ht="12.95" customHeight="1" x14ac:dyDescent="0.2">
      <c r="B9" s="189" t="s">
        <v>414</v>
      </c>
      <c r="C9" s="163">
        <v>6601546</v>
      </c>
      <c r="D9" s="163">
        <v>450424122</v>
      </c>
      <c r="E9" s="95"/>
    </row>
    <row r="10" spans="2:5" ht="12.95" customHeight="1" x14ac:dyDescent="0.2">
      <c r="B10" s="189" t="s">
        <v>270</v>
      </c>
      <c r="C10" s="163">
        <v>10304656</v>
      </c>
      <c r="D10" s="163">
        <v>404454417</v>
      </c>
      <c r="E10" s="95"/>
    </row>
    <row r="11" spans="2:5" ht="12.95" customHeight="1" x14ac:dyDescent="0.2">
      <c r="B11" s="189" t="s">
        <v>271</v>
      </c>
      <c r="C11" s="163">
        <v>1959913</v>
      </c>
      <c r="D11" s="163">
        <v>311186402</v>
      </c>
      <c r="E11" s="95"/>
    </row>
    <row r="12" spans="2:5" ht="12.95" customHeight="1" x14ac:dyDescent="0.2">
      <c r="B12" s="190" t="s">
        <v>272</v>
      </c>
      <c r="C12" s="165">
        <v>4284958</v>
      </c>
      <c r="D12" s="165">
        <v>258186747</v>
      </c>
      <c r="E12" s="95"/>
    </row>
    <row r="13" spans="2:5" ht="12.95" customHeight="1" x14ac:dyDescent="0.2">
      <c r="B13" s="214" t="s">
        <v>273</v>
      </c>
      <c r="C13" s="94"/>
      <c r="D13" s="94"/>
      <c r="E13" s="95"/>
    </row>
    <row r="14" spans="2:5" ht="12.95" customHeight="1" x14ac:dyDescent="0.2">
      <c r="B14" s="67" t="s">
        <v>6</v>
      </c>
      <c r="C14" s="94"/>
      <c r="D14" s="94"/>
      <c r="E14" s="95"/>
    </row>
    <row r="15" spans="2:5" ht="12.95" customHeight="1" x14ac:dyDescent="0.2">
      <c r="E15" s="95"/>
    </row>
    <row r="16" spans="2:5" ht="12.95" customHeight="1" x14ac:dyDescent="0.2">
      <c r="C16" s="191"/>
      <c r="D16" s="258"/>
      <c r="E16" s="95"/>
    </row>
    <row r="17" spans="2:7" ht="12.95" customHeight="1" x14ac:dyDescent="0.2">
      <c r="D17" s="258"/>
      <c r="E17" s="94"/>
    </row>
    <row r="18" spans="2:7" ht="12.95" customHeight="1" x14ac:dyDescent="0.2">
      <c r="C18" s="104"/>
      <c r="D18" s="258"/>
      <c r="F18" s="104"/>
      <c r="G18" s="104"/>
    </row>
    <row r="19" spans="2:7" ht="12.95" customHeight="1" x14ac:dyDescent="0.2">
      <c r="B19" s="192"/>
      <c r="C19" s="168"/>
      <c r="D19" s="258"/>
    </row>
    <row r="20" spans="2:7" ht="12.95" customHeight="1" x14ac:dyDescent="0.2">
      <c r="B20" s="186"/>
      <c r="C20" s="104"/>
      <c r="D20" s="258"/>
    </row>
    <row r="21" spans="2:7" ht="12.95" customHeight="1" x14ac:dyDescent="0.2">
      <c r="B21" s="186"/>
      <c r="C21" s="94"/>
      <c r="D21" s="258"/>
    </row>
    <row r="22" spans="2:7" ht="12.95" customHeight="1" x14ac:dyDescent="0.2">
      <c r="B22" s="186"/>
      <c r="C22" s="94"/>
      <c r="D22" s="258"/>
    </row>
    <row r="23" spans="2:7" ht="21" customHeight="1" x14ac:dyDescent="0.2">
      <c r="B23" s="186"/>
      <c r="C23" s="94"/>
      <c r="D23" s="94"/>
    </row>
    <row r="24" spans="2:7" ht="12.95" customHeight="1" x14ac:dyDescent="0.2">
      <c r="B24" s="186"/>
      <c r="C24" s="94"/>
      <c r="D24" s="94"/>
      <c r="E24" s="95"/>
    </row>
    <row r="25" spans="2:7" ht="12.95" customHeight="1" x14ac:dyDescent="0.2">
      <c r="B25" s="186"/>
      <c r="C25" s="193"/>
      <c r="D25" s="193"/>
      <c r="E25" s="95"/>
    </row>
    <row r="26" spans="2:7" ht="12.95" customHeight="1" x14ac:dyDescent="0.2">
      <c r="B26" s="186"/>
      <c r="C26" s="195"/>
      <c r="D26" s="195"/>
      <c r="E26" s="95"/>
    </row>
    <row r="27" spans="2:7" ht="12.95" customHeight="1" x14ac:dyDescent="0.2">
      <c r="B27" s="186"/>
      <c r="C27" s="195"/>
      <c r="D27" s="195"/>
      <c r="E27" s="95"/>
    </row>
    <row r="28" spans="2:7" ht="12.95" customHeight="1" x14ac:dyDescent="0.2">
      <c r="B28" s="186"/>
      <c r="C28" s="195"/>
      <c r="D28" s="195"/>
      <c r="E28" s="95"/>
    </row>
    <row r="29" spans="2:7" ht="12.95" customHeight="1" x14ac:dyDescent="0.2">
      <c r="B29" s="194"/>
      <c r="C29" s="195"/>
      <c r="D29" s="195"/>
      <c r="E29" s="95"/>
    </row>
    <row r="30" spans="2:7" ht="12.95" customHeight="1" x14ac:dyDescent="0.2">
      <c r="C30" s="94"/>
      <c r="D30" s="94"/>
      <c r="E30" s="95"/>
    </row>
    <row r="31" spans="2:7" ht="12.95" customHeight="1" x14ac:dyDescent="0.2">
      <c r="C31" s="302"/>
      <c r="D31" s="302"/>
      <c r="E31" s="95"/>
    </row>
    <row r="32" spans="2:7" ht="12.95" customHeight="1" x14ac:dyDescent="0.2">
      <c r="E32" s="95"/>
    </row>
    <row r="33" spans="5:5" ht="12.95" customHeight="1" x14ac:dyDescent="0.2">
      <c r="E33" s="95"/>
    </row>
    <row r="51" spans="3:4" ht="12.95" customHeight="1" x14ac:dyDescent="0.2">
      <c r="C51" s="302"/>
      <c r="D51" s="302"/>
    </row>
    <row r="67" spans="3:6" ht="12.95" customHeight="1" x14ac:dyDescent="0.2">
      <c r="C67" s="129"/>
      <c r="D67" s="129"/>
    </row>
    <row r="68" spans="3:6" ht="12.95" customHeight="1" x14ac:dyDescent="0.2">
      <c r="C68" s="129"/>
      <c r="D68" s="129"/>
    </row>
    <row r="71" spans="3:6" ht="12.95" customHeight="1" x14ac:dyDescent="0.2">
      <c r="E71" s="129"/>
      <c r="F71" s="129"/>
    </row>
    <row r="72" spans="3:6" ht="12.95" customHeight="1" x14ac:dyDescent="0.2">
      <c r="E72" s="129"/>
      <c r="F72" s="129"/>
    </row>
  </sheetData>
  <mergeCells count="2">
    <mergeCell ref="C31:D31"/>
    <mergeCell ref="C51:D51"/>
  </mergeCells>
  <pageMargins left="0.25" right="0.25" top="0.75" bottom="0.75" header="0.3" footer="0.3"/>
  <pageSetup paperSize="9" scale="5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E40D2-2BE4-45B3-828E-54BA7F2D8801}">
  <dimension ref="D2:J18"/>
  <sheetViews>
    <sheetView showGridLines="0" topLeftCell="C1" workbookViewId="0">
      <selection activeCell="D2" sqref="D2"/>
    </sheetView>
  </sheetViews>
  <sheetFormatPr defaultColWidth="9.1640625" defaultRowHeight="11.25" x14ac:dyDescent="0.2"/>
  <cols>
    <col min="1" max="2" width="9.1640625" style="235"/>
    <col min="3" max="3" width="11.6640625" style="235" customWidth="1"/>
    <col min="4" max="4" width="94.5" style="235" customWidth="1"/>
    <col min="5" max="5" width="47.5" style="235" customWidth="1"/>
    <col min="6" max="6" width="44.6640625" style="235" customWidth="1"/>
    <col min="7" max="16384" width="9.1640625" style="235"/>
  </cols>
  <sheetData>
    <row r="2" spans="4:10" ht="28.35" customHeight="1" x14ac:dyDescent="0.25">
      <c r="D2" s="243" t="s">
        <v>278</v>
      </c>
    </row>
    <row r="3" spans="4:10" x14ac:dyDescent="0.2">
      <c r="D3" s="236"/>
      <c r="E3" s="236"/>
      <c r="F3" s="236"/>
    </row>
    <row r="4" spans="4:10" ht="15.75" x14ac:dyDescent="0.25">
      <c r="D4" s="237" t="s">
        <v>420</v>
      </c>
      <c r="E4" s="268" t="s">
        <v>105</v>
      </c>
      <c r="F4" s="268" t="s">
        <v>279</v>
      </c>
    </row>
    <row r="5" spans="4:10" ht="15" x14ac:dyDescent="0.2">
      <c r="D5" s="238" t="s">
        <v>280</v>
      </c>
      <c r="E5" s="239">
        <v>352284307</v>
      </c>
      <c r="F5" s="239">
        <v>4703555814</v>
      </c>
    </row>
    <row r="6" spans="4:10" ht="15" x14ac:dyDescent="0.2">
      <c r="D6" s="238" t="s">
        <v>281</v>
      </c>
      <c r="E6" s="239">
        <v>2912484</v>
      </c>
      <c r="F6" s="239">
        <v>25842078</v>
      </c>
    </row>
    <row r="7" spans="4:10" ht="15" x14ac:dyDescent="0.2">
      <c r="D7" s="238" t="s">
        <v>124</v>
      </c>
      <c r="E7" s="239">
        <v>96078976</v>
      </c>
      <c r="F7" s="239">
        <v>3069396445</v>
      </c>
    </row>
    <row r="8" spans="4:10" ht="15" x14ac:dyDescent="0.2">
      <c r="D8" s="238"/>
      <c r="E8" s="239"/>
      <c r="F8" s="239"/>
    </row>
    <row r="9" spans="4:10" ht="15.75" x14ac:dyDescent="0.25">
      <c r="D9" s="237" t="s">
        <v>421</v>
      </c>
      <c r="E9" s="268" t="s">
        <v>105</v>
      </c>
      <c r="F9" s="268" t="s">
        <v>279</v>
      </c>
    </row>
    <row r="10" spans="4:10" ht="15" x14ac:dyDescent="0.2">
      <c r="D10" s="238" t="s">
        <v>282</v>
      </c>
      <c r="E10" s="239">
        <v>12070</v>
      </c>
      <c r="F10" s="239">
        <v>543709</v>
      </c>
    </row>
    <row r="11" spans="4:10" ht="15" x14ac:dyDescent="0.2">
      <c r="D11" s="238" t="s">
        <v>283</v>
      </c>
      <c r="E11" s="239">
        <v>2564037</v>
      </c>
      <c r="F11" s="239">
        <v>21075961</v>
      </c>
    </row>
    <row r="12" spans="4:10" ht="15" x14ac:dyDescent="0.2">
      <c r="D12" s="238" t="s">
        <v>284</v>
      </c>
      <c r="E12" s="239">
        <v>41582</v>
      </c>
      <c r="F12" s="239">
        <v>2054174</v>
      </c>
    </row>
    <row r="13" spans="4:10" ht="15" x14ac:dyDescent="0.2">
      <c r="D13" s="238" t="s">
        <v>285</v>
      </c>
      <c r="E13" s="239">
        <v>7014501</v>
      </c>
      <c r="F13" s="239">
        <v>238410653</v>
      </c>
    </row>
    <row r="14" spans="4:10" ht="15" x14ac:dyDescent="0.2">
      <c r="D14" s="241" t="s">
        <v>124</v>
      </c>
      <c r="E14" s="240">
        <v>4008241</v>
      </c>
      <c r="F14" s="240">
        <v>314724695</v>
      </c>
    </row>
    <row r="15" spans="4:10" ht="15" x14ac:dyDescent="0.2">
      <c r="D15" s="242"/>
    </row>
    <row r="16" spans="4:10" ht="12.75" x14ac:dyDescent="0.2">
      <c r="D16" s="269" t="s">
        <v>286</v>
      </c>
      <c r="E16" s="186"/>
      <c r="F16" s="186"/>
      <c r="G16" s="186"/>
      <c r="H16" s="186"/>
      <c r="I16" s="186"/>
      <c r="J16" s="186"/>
    </row>
    <row r="17" spans="4:10" ht="12.75" x14ac:dyDescent="0.2">
      <c r="D17" s="269" t="s">
        <v>6</v>
      </c>
      <c r="E17" s="186"/>
      <c r="F17" s="186"/>
      <c r="G17" s="186"/>
      <c r="H17" s="186"/>
      <c r="I17" s="186"/>
      <c r="J17" s="186"/>
    </row>
    <row r="18" spans="4:10" x14ac:dyDescent="0.2">
      <c r="D18" s="186"/>
      <c r="E18" s="153"/>
      <c r="F18" s="153"/>
      <c r="G18" s="153"/>
      <c r="H18" s="153"/>
      <c r="I18" s="55"/>
      <c r="J18" s="18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H56"/>
  <sheetViews>
    <sheetView showGridLines="0" zoomScale="115" zoomScaleNormal="115" workbookViewId="0">
      <selection activeCell="B2" sqref="B2"/>
    </sheetView>
  </sheetViews>
  <sheetFormatPr defaultColWidth="9.33203125" defaultRowHeight="12.95" customHeight="1" x14ac:dyDescent="0.2"/>
  <cols>
    <col min="1" max="1" width="2.6640625" style="27" customWidth="1"/>
    <col min="2" max="2" width="15.1640625" style="27" customWidth="1"/>
    <col min="3" max="8" width="12.33203125" style="27" customWidth="1"/>
    <col min="9" max="16384" width="9.33203125" style="27"/>
  </cols>
  <sheetData>
    <row r="2" spans="2:8" ht="15.75" x14ac:dyDescent="0.25">
      <c r="B2" s="26" t="s">
        <v>41</v>
      </c>
    </row>
    <row r="5" spans="2:8" ht="22.5" x14ac:dyDescent="0.2">
      <c r="B5" s="28" t="s">
        <v>33</v>
      </c>
      <c r="C5" s="32" t="s">
        <v>42</v>
      </c>
      <c r="D5" s="32" t="s">
        <v>43</v>
      </c>
      <c r="E5" s="32" t="s">
        <v>44</v>
      </c>
      <c r="F5" s="32" t="s">
        <v>45</v>
      </c>
      <c r="G5" s="32" t="s">
        <v>46</v>
      </c>
    </row>
    <row r="6" spans="2:8" ht="12.95" customHeight="1" x14ac:dyDescent="0.2">
      <c r="B6" s="259" t="s">
        <v>304</v>
      </c>
      <c r="C6" s="270">
        <v>80884</v>
      </c>
      <c r="D6" s="270">
        <v>84624</v>
      </c>
      <c r="E6" s="270">
        <v>103615</v>
      </c>
      <c r="F6" s="270">
        <v>106684</v>
      </c>
      <c r="G6" s="270">
        <v>108262</v>
      </c>
    </row>
    <row r="7" spans="2:8" ht="12.95" customHeight="1" x14ac:dyDescent="0.2">
      <c r="B7" s="6"/>
      <c r="C7" s="104"/>
      <c r="D7" s="104"/>
      <c r="G7" s="33"/>
      <c r="H7" s="63"/>
    </row>
    <row r="8" spans="2:8" ht="12.95" customHeight="1" x14ac:dyDescent="0.2">
      <c r="B8" s="61" t="s">
        <v>36</v>
      </c>
    </row>
    <row r="9" spans="2:8" ht="12.95" customHeight="1" x14ac:dyDescent="0.2">
      <c r="B9" s="27" t="s">
        <v>6</v>
      </c>
    </row>
    <row r="11" spans="2:8" ht="12.95" customHeight="1" x14ac:dyDescent="0.2">
      <c r="C11" s="33"/>
    </row>
    <row r="55" spans="3:5" ht="12.95" customHeight="1" x14ac:dyDescent="0.2">
      <c r="C55" s="87"/>
      <c r="D55" s="87"/>
      <c r="E55" s="87"/>
    </row>
    <row r="56" spans="3:5" ht="12.95" customHeight="1" x14ac:dyDescent="0.2">
      <c r="C56" s="87"/>
      <c r="D56" s="87"/>
      <c r="E56" s="87"/>
    </row>
  </sheetData>
  <phoneticPr fontId="20" type="noConversion"/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H20"/>
  <sheetViews>
    <sheetView showGridLines="0" zoomScale="130" zoomScaleNormal="130" workbookViewId="0">
      <selection activeCell="B2" sqref="B2"/>
    </sheetView>
  </sheetViews>
  <sheetFormatPr defaultColWidth="9.33203125" defaultRowHeight="12.95" customHeight="1" x14ac:dyDescent="0.2"/>
  <cols>
    <col min="1" max="1" width="2.6640625" style="67" customWidth="1"/>
    <col min="2" max="2" width="15.1640625" style="67" customWidth="1"/>
    <col min="3" max="3" width="16.33203125" style="67" customWidth="1"/>
    <col min="4" max="4" width="15" style="67" customWidth="1"/>
    <col min="5" max="5" width="16.6640625" style="67" customWidth="1"/>
    <col min="6" max="6" width="11.6640625" style="67" customWidth="1"/>
    <col min="7" max="7" width="10.33203125" style="67" customWidth="1"/>
    <col min="8" max="9" width="9.33203125" style="67"/>
    <col min="10" max="10" width="10.5" style="67" bestFit="1" customWidth="1"/>
    <col min="11" max="16384" width="9.33203125" style="67"/>
  </cols>
  <sheetData>
    <row r="2" spans="2:8" ht="15.75" x14ac:dyDescent="0.2">
      <c r="B2" s="66" t="s">
        <v>47</v>
      </c>
    </row>
    <row r="5" spans="2:8" ht="22.5" x14ac:dyDescent="0.2">
      <c r="B5" s="102" t="s">
        <v>33</v>
      </c>
      <c r="C5" s="102" t="s">
        <v>48</v>
      </c>
      <c r="D5" s="102" t="s">
        <v>49</v>
      </c>
      <c r="E5" s="102" t="s">
        <v>31</v>
      </c>
    </row>
    <row r="6" spans="2:8" ht="12.95" customHeight="1" x14ac:dyDescent="0.2">
      <c r="B6" s="44" t="s">
        <v>44</v>
      </c>
      <c r="C6" s="271">
        <v>6920600</v>
      </c>
      <c r="D6" s="271">
        <v>1802127</v>
      </c>
      <c r="E6" s="271">
        <v>8722727</v>
      </c>
      <c r="F6" s="105"/>
      <c r="G6" s="105"/>
      <c r="H6" s="105"/>
    </row>
    <row r="7" spans="2:8" s="202" customFormat="1" ht="12.95" customHeight="1" x14ac:dyDescent="0.2">
      <c r="B7" s="108" t="s">
        <v>45</v>
      </c>
      <c r="C7" s="272">
        <v>6926859</v>
      </c>
      <c r="D7" s="272">
        <v>1735712</v>
      </c>
      <c r="E7" s="271">
        <v>8662571</v>
      </c>
    </row>
    <row r="8" spans="2:8" ht="12.95" customHeight="1" x14ac:dyDescent="0.2">
      <c r="B8" s="29" t="s">
        <v>46</v>
      </c>
      <c r="C8" s="273">
        <v>6830744</v>
      </c>
      <c r="D8" s="273">
        <v>1708472</v>
      </c>
      <c r="E8" s="273">
        <v>8539216</v>
      </c>
    </row>
    <row r="9" spans="2:8" ht="12.95" customHeight="1" x14ac:dyDescent="0.2">
      <c r="C9" s="105"/>
      <c r="D9" s="105"/>
      <c r="E9" s="121"/>
    </row>
    <row r="10" spans="2:8" ht="12.95" customHeight="1" x14ac:dyDescent="0.2">
      <c r="B10" s="67" t="s">
        <v>50</v>
      </c>
    </row>
    <row r="11" spans="2:8" ht="12.95" customHeight="1" x14ac:dyDescent="0.2">
      <c r="B11" s="67" t="s">
        <v>6</v>
      </c>
      <c r="C11" s="121"/>
      <c r="D11" s="121"/>
      <c r="E11" s="121"/>
    </row>
    <row r="13" spans="2:8" ht="12.95" customHeight="1" x14ac:dyDescent="0.2">
      <c r="C13" s="121"/>
      <c r="D13" s="121"/>
      <c r="E13" s="121"/>
    </row>
    <row r="20" spans="6:8" ht="12.95" customHeight="1" x14ac:dyDescent="0.2">
      <c r="F20" s="105"/>
      <c r="G20" s="105"/>
      <c r="H20" s="105"/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H65"/>
  <sheetViews>
    <sheetView showGridLines="0" zoomScale="145" zoomScaleNormal="145" workbookViewId="0">
      <selection activeCell="B2" sqref="B2"/>
    </sheetView>
  </sheetViews>
  <sheetFormatPr defaultColWidth="9.33203125" defaultRowHeight="12.95" customHeight="1" x14ac:dyDescent="0.2"/>
  <cols>
    <col min="1" max="1" width="2.6640625" style="67" customWidth="1"/>
    <col min="2" max="2" width="25.1640625" style="67" customWidth="1"/>
    <col min="3" max="3" width="11" style="67" customWidth="1"/>
    <col min="4" max="4" width="10.6640625" style="67" customWidth="1"/>
    <col min="5" max="5" width="15.6640625" style="67" customWidth="1"/>
    <col min="6" max="6" width="12" style="67" customWidth="1"/>
    <col min="7" max="7" width="15.1640625" style="67" customWidth="1"/>
    <col min="8" max="16384" width="9.33203125" style="67"/>
  </cols>
  <sheetData>
    <row r="2" spans="2:8" ht="15.75" x14ac:dyDescent="0.2">
      <c r="B2" s="66" t="s">
        <v>51</v>
      </c>
    </row>
    <row r="3" spans="2:8" ht="12.95" customHeight="1" x14ac:dyDescent="0.2">
      <c r="B3" s="67" t="s">
        <v>8</v>
      </c>
    </row>
    <row r="5" spans="2:8" ht="12.95" customHeight="1" x14ac:dyDescent="0.2">
      <c r="B5" s="292" t="s">
        <v>52</v>
      </c>
      <c r="C5" s="290" t="s">
        <v>53</v>
      </c>
      <c r="D5" s="290"/>
      <c r="E5" s="68" t="s">
        <v>54</v>
      </c>
      <c r="F5" s="291" t="s">
        <v>31</v>
      </c>
    </row>
    <row r="6" spans="2:8" ht="12.95" customHeight="1" x14ac:dyDescent="0.2">
      <c r="B6" s="293"/>
      <c r="C6" s="68" t="s">
        <v>55</v>
      </c>
      <c r="D6" s="68" t="s">
        <v>56</v>
      </c>
      <c r="E6" s="68" t="s">
        <v>55</v>
      </c>
      <c r="F6" s="291"/>
    </row>
    <row r="7" spans="2:8" ht="12.95" customHeight="1" x14ac:dyDescent="0.2">
      <c r="B7" s="67" t="s">
        <v>48</v>
      </c>
      <c r="C7" s="94">
        <v>5512172</v>
      </c>
      <c r="D7" s="86">
        <v>908756</v>
      </c>
      <c r="E7" s="94">
        <v>409816</v>
      </c>
      <c r="F7" s="94">
        <f>SUM(C7:E7)</f>
        <v>6830744</v>
      </c>
      <c r="G7" s="121"/>
      <c r="H7" s="105"/>
    </row>
    <row r="8" spans="2:8" ht="12.95" customHeight="1" x14ac:dyDescent="0.2">
      <c r="B8" s="67" t="s">
        <v>49</v>
      </c>
      <c r="C8" s="86">
        <v>1535809</v>
      </c>
      <c r="D8" s="86">
        <v>86120</v>
      </c>
      <c r="E8" s="86">
        <v>86543</v>
      </c>
      <c r="F8" s="94">
        <f>SUM(C8:E8)</f>
        <v>1708472</v>
      </c>
      <c r="G8" s="135"/>
      <c r="H8" s="105"/>
    </row>
    <row r="9" spans="2:8" ht="12.95" customHeight="1" x14ac:dyDescent="0.2">
      <c r="B9" s="106" t="s">
        <v>31</v>
      </c>
      <c r="C9" s="107">
        <f>SUM(C7:C8)</f>
        <v>7047981</v>
      </c>
      <c r="D9" s="107">
        <f>SUM(D7:D8)</f>
        <v>994876</v>
      </c>
      <c r="E9" s="107">
        <f>SUM(E7:E8)</f>
        <v>496359</v>
      </c>
      <c r="F9" s="107">
        <f>SUM(F7:F8)</f>
        <v>8539216</v>
      </c>
      <c r="G9" s="104"/>
    </row>
    <row r="10" spans="2:8" ht="12.95" customHeight="1" x14ac:dyDescent="0.2">
      <c r="C10" s="109"/>
      <c r="D10" s="94"/>
      <c r="H10" s="104"/>
    </row>
    <row r="11" spans="2:8" ht="12.95" customHeight="1" x14ac:dyDescent="0.2">
      <c r="B11" s="67" t="s">
        <v>57</v>
      </c>
    </row>
    <row r="12" spans="2:8" ht="12.95" customHeight="1" x14ac:dyDescent="0.2">
      <c r="B12" s="67" t="s">
        <v>6</v>
      </c>
    </row>
    <row r="15" spans="2:8" ht="12.95" customHeight="1" x14ac:dyDescent="0.2">
      <c r="B15" s="149"/>
      <c r="C15" s="150"/>
      <c r="D15" s="150"/>
      <c r="E15" s="150"/>
    </row>
    <row r="16" spans="2:8" ht="12.95" customHeight="1" x14ac:dyDescent="0.2">
      <c r="B16" s="150"/>
      <c r="C16" s="151"/>
      <c r="D16" s="151"/>
      <c r="E16" s="151"/>
    </row>
    <row r="17" spans="2:5" ht="12.95" customHeight="1" x14ac:dyDescent="0.2">
      <c r="B17" s="150"/>
      <c r="C17" s="151"/>
      <c r="D17" s="151"/>
      <c r="E17" s="151"/>
    </row>
    <row r="18" spans="2:5" ht="12.95" customHeight="1" x14ac:dyDescent="0.2">
      <c r="B18" s="150"/>
      <c r="C18" s="151"/>
      <c r="D18" s="151"/>
      <c r="E18" s="151"/>
    </row>
    <row r="64" spans="3:6" ht="12.95" customHeight="1" x14ac:dyDescent="0.2">
      <c r="C64" s="129"/>
      <c r="D64" s="129"/>
      <c r="E64" s="129"/>
      <c r="F64" s="129"/>
    </row>
    <row r="65" spans="3:6" ht="12.95" customHeight="1" x14ac:dyDescent="0.2">
      <c r="C65" s="129"/>
      <c r="D65" s="129"/>
      <c r="E65" s="129"/>
      <c r="F65" s="129"/>
    </row>
  </sheetData>
  <mergeCells count="3">
    <mergeCell ref="C5:D5"/>
    <mergeCell ref="F5:F6"/>
    <mergeCell ref="B5:B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F65"/>
  <sheetViews>
    <sheetView showGridLines="0" zoomScale="130" zoomScaleNormal="130" workbookViewId="0">
      <selection activeCell="B2" sqref="B2"/>
    </sheetView>
  </sheetViews>
  <sheetFormatPr defaultRowHeight="12.95" customHeight="1" x14ac:dyDescent="0.2"/>
  <cols>
    <col min="1" max="1" width="2.66406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6640625" customWidth="1"/>
  </cols>
  <sheetData>
    <row r="2" spans="2:5" ht="15.75" x14ac:dyDescent="0.25">
      <c r="B2" s="1" t="s">
        <v>58</v>
      </c>
    </row>
    <row r="3" spans="2:5" ht="12.95" customHeight="1" x14ac:dyDescent="0.2">
      <c r="B3" t="s">
        <v>8</v>
      </c>
    </row>
    <row r="4" spans="2:5" ht="10.5" customHeight="1" x14ac:dyDescent="0.2"/>
    <row r="5" spans="2:5" ht="21" customHeight="1" x14ac:dyDescent="0.2">
      <c r="B5" s="4" t="s">
        <v>52</v>
      </c>
      <c r="C5" s="3" t="s">
        <v>59</v>
      </c>
      <c r="D5" s="3" t="s">
        <v>60</v>
      </c>
    </row>
    <row r="6" spans="2:5" ht="12.95" customHeight="1" x14ac:dyDescent="0.2">
      <c r="B6" t="s">
        <v>48</v>
      </c>
      <c r="C6" s="7">
        <v>6830744</v>
      </c>
      <c r="D6" s="12">
        <f>C6/C12</f>
        <v>0.79992636326332534</v>
      </c>
    </row>
    <row r="7" spans="2:5" ht="12.95" customHeight="1" x14ac:dyDescent="0.2">
      <c r="B7" t="s">
        <v>61</v>
      </c>
      <c r="C7" s="7">
        <v>654073</v>
      </c>
      <c r="D7" s="12">
        <f>C7/C12</f>
        <v>7.6596376060753119E-2</v>
      </c>
    </row>
    <row r="8" spans="2:5" ht="12.95" customHeight="1" x14ac:dyDescent="0.2">
      <c r="B8" t="s">
        <v>62</v>
      </c>
      <c r="C8" s="7">
        <v>406593</v>
      </c>
      <c r="D8" s="12">
        <f>C8/C12</f>
        <v>4.7614792739755031E-2</v>
      </c>
    </row>
    <row r="9" spans="2:5" ht="12.95" customHeight="1" x14ac:dyDescent="0.2">
      <c r="B9" t="s">
        <v>63</v>
      </c>
      <c r="C9" s="7">
        <v>383963</v>
      </c>
      <c r="D9" s="12">
        <f>C9/C12</f>
        <v>4.4964666545500194E-2</v>
      </c>
    </row>
    <row r="10" spans="2:5" ht="12.95" customHeight="1" x14ac:dyDescent="0.2">
      <c r="B10" t="s">
        <v>49</v>
      </c>
      <c r="C10" s="7">
        <v>165644</v>
      </c>
      <c r="D10" s="12">
        <f>C10/C12</f>
        <v>1.939803373049704E-2</v>
      </c>
    </row>
    <row r="11" spans="2:5" ht="12.95" customHeight="1" x14ac:dyDescent="0.2">
      <c r="B11" t="s">
        <v>64</v>
      </c>
      <c r="C11" s="7">
        <v>98199</v>
      </c>
      <c r="D11" s="12">
        <f>C11/C12</f>
        <v>1.1499767660169271E-2</v>
      </c>
    </row>
    <row r="12" spans="2:5" ht="12.95" customHeight="1" x14ac:dyDescent="0.2">
      <c r="B12" s="5" t="s">
        <v>31</v>
      </c>
      <c r="C12" s="11">
        <f>SUM(C6:C11)</f>
        <v>8539216</v>
      </c>
      <c r="D12" s="13">
        <f>SUM(D6:D11)</f>
        <v>1</v>
      </c>
    </row>
    <row r="13" spans="2:5" s="2" customFormat="1" ht="12.95" customHeight="1" x14ac:dyDescent="0.2">
      <c r="C13" s="7"/>
      <c r="D13" s="12"/>
    </row>
    <row r="14" spans="2:5" ht="12.95" customHeight="1" x14ac:dyDescent="0.2">
      <c r="B14" s="61" t="s">
        <v>57</v>
      </c>
    </row>
    <row r="15" spans="2:5" ht="12.95" customHeight="1" x14ac:dyDescent="0.2">
      <c r="B15" t="s">
        <v>6</v>
      </c>
    </row>
    <row r="16" spans="2:5" ht="12.95" customHeight="1" x14ac:dyDescent="0.2">
      <c r="D16" s="67"/>
      <c r="E16" s="67"/>
    </row>
    <row r="64" spans="3:6" ht="12.95" customHeight="1" x14ac:dyDescent="0.2">
      <c r="C64" s="87"/>
      <c r="D64" s="87"/>
      <c r="E64" s="87"/>
      <c r="F64" s="87"/>
    </row>
    <row r="65" spans="3:6" ht="12.95" customHeight="1" x14ac:dyDescent="0.2">
      <c r="C65" s="87"/>
      <c r="D65" s="87"/>
      <c r="E65" s="87"/>
      <c r="F65" s="87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F29"/>
  <sheetViews>
    <sheetView showGridLines="0" zoomScale="115" zoomScaleNormal="115" workbookViewId="0">
      <selection activeCell="B2" sqref="B2"/>
    </sheetView>
  </sheetViews>
  <sheetFormatPr defaultRowHeight="12.95" customHeight="1" x14ac:dyDescent="0.2"/>
  <cols>
    <col min="1" max="1" width="2.6640625" customWidth="1"/>
    <col min="2" max="6" width="14.5" customWidth="1"/>
    <col min="7" max="8" width="9.33203125" customWidth="1"/>
    <col min="9" max="18" width="13.33203125" customWidth="1"/>
  </cols>
  <sheetData>
    <row r="2" spans="2:6" ht="15.75" x14ac:dyDescent="0.25">
      <c r="B2" s="1" t="s">
        <v>65</v>
      </c>
    </row>
    <row r="5" spans="2:6" ht="33.75" x14ac:dyDescent="0.2">
      <c r="B5" s="9" t="s">
        <v>33</v>
      </c>
      <c r="C5" s="60" t="s">
        <v>66</v>
      </c>
      <c r="D5" s="60" t="s">
        <v>67</v>
      </c>
      <c r="E5" s="60" t="s">
        <v>68</v>
      </c>
      <c r="F5" s="69" t="s">
        <v>31</v>
      </c>
    </row>
    <row r="6" spans="2:6" s="186" customFormat="1" ht="12.95" customHeight="1" x14ac:dyDescent="0.2">
      <c r="B6" s="274" t="s">
        <v>292</v>
      </c>
      <c r="C6" s="7">
        <v>4826596</v>
      </c>
      <c r="D6" s="7">
        <v>3270697</v>
      </c>
      <c r="E6" s="7">
        <v>510568</v>
      </c>
      <c r="F6" s="7">
        <v>8607861</v>
      </c>
    </row>
    <row r="7" spans="2:6" s="186" customFormat="1" ht="12.95" customHeight="1" x14ac:dyDescent="0.2">
      <c r="B7" s="274" t="s">
        <v>293</v>
      </c>
      <c r="C7" s="7">
        <v>4828070</v>
      </c>
      <c r="D7" s="7">
        <v>3207063</v>
      </c>
      <c r="E7" s="7">
        <v>515291</v>
      </c>
      <c r="F7" s="7">
        <v>8550424</v>
      </c>
    </row>
    <row r="8" spans="2:6" s="186" customFormat="1" ht="12.95" customHeight="1" x14ac:dyDescent="0.2">
      <c r="B8" s="274" t="s">
        <v>294</v>
      </c>
      <c r="C8" s="7">
        <v>4839635</v>
      </c>
      <c r="D8" s="7">
        <v>3180705</v>
      </c>
      <c r="E8" s="7">
        <v>503938</v>
      </c>
      <c r="F8" s="7">
        <v>8524278</v>
      </c>
    </row>
    <row r="9" spans="2:6" s="186" customFormat="1" ht="12.95" customHeight="1" x14ac:dyDescent="0.2">
      <c r="B9" s="274" t="s">
        <v>295</v>
      </c>
      <c r="C9" s="7">
        <v>4850267</v>
      </c>
      <c r="D9" s="7">
        <v>3176115</v>
      </c>
      <c r="E9" s="7">
        <v>493209</v>
      </c>
      <c r="F9" s="7">
        <v>8519591</v>
      </c>
    </row>
    <row r="10" spans="2:6" s="186" customFormat="1" ht="12.95" customHeight="1" x14ac:dyDescent="0.2">
      <c r="B10" s="274" t="s">
        <v>296</v>
      </c>
      <c r="C10" s="7">
        <v>4864572</v>
      </c>
      <c r="D10" s="7">
        <v>3188462</v>
      </c>
      <c r="E10" s="7">
        <v>511940</v>
      </c>
      <c r="F10" s="7">
        <v>8564974</v>
      </c>
    </row>
    <row r="11" spans="2:6" s="186" customFormat="1" ht="12.95" customHeight="1" x14ac:dyDescent="0.2">
      <c r="B11" s="274" t="s">
        <v>297</v>
      </c>
      <c r="C11" s="7">
        <v>4881529</v>
      </c>
      <c r="D11" s="7">
        <v>3220066</v>
      </c>
      <c r="E11" s="7">
        <v>520933</v>
      </c>
      <c r="F11" s="7">
        <v>8622528</v>
      </c>
    </row>
    <row r="12" spans="2:6" s="186" customFormat="1" ht="12.95" customHeight="1" x14ac:dyDescent="0.2">
      <c r="B12" s="274" t="s">
        <v>298</v>
      </c>
      <c r="C12" s="7">
        <v>4893819</v>
      </c>
      <c r="D12" s="7">
        <v>3219828</v>
      </c>
      <c r="E12" s="7">
        <v>502705</v>
      </c>
      <c r="F12" s="7">
        <v>8616352</v>
      </c>
    </row>
    <row r="13" spans="2:6" s="186" customFormat="1" ht="12.95" customHeight="1" x14ac:dyDescent="0.2">
      <c r="B13" s="274" t="s">
        <v>299</v>
      </c>
      <c r="C13" s="7">
        <v>4861437</v>
      </c>
      <c r="D13" s="7">
        <v>3218156</v>
      </c>
      <c r="E13" s="7">
        <v>486326</v>
      </c>
      <c r="F13" s="7">
        <v>8565919</v>
      </c>
    </row>
    <row r="14" spans="2:6" s="186" customFormat="1" ht="12.95" customHeight="1" x14ac:dyDescent="0.2">
      <c r="B14" s="274" t="s">
        <v>300</v>
      </c>
      <c r="C14" s="7">
        <v>4842906</v>
      </c>
      <c r="D14" s="7">
        <v>3220821</v>
      </c>
      <c r="E14" s="7">
        <v>492595</v>
      </c>
      <c r="F14" s="7">
        <v>8556322</v>
      </c>
    </row>
    <row r="15" spans="2:6" s="186" customFormat="1" ht="12.95" customHeight="1" x14ac:dyDescent="0.2">
      <c r="B15" s="274" t="s">
        <v>301</v>
      </c>
      <c r="C15" s="7">
        <v>4858344</v>
      </c>
      <c r="D15" s="7">
        <v>3192144</v>
      </c>
      <c r="E15" s="7">
        <v>498039</v>
      </c>
      <c r="F15" s="7">
        <v>8548527</v>
      </c>
    </row>
    <row r="16" spans="2:6" s="186" customFormat="1" ht="12.95" customHeight="1" x14ac:dyDescent="0.2">
      <c r="B16" s="274" t="s">
        <v>302</v>
      </c>
      <c r="C16" s="7">
        <v>4872322</v>
      </c>
      <c r="D16" s="7">
        <v>3175256</v>
      </c>
      <c r="E16" s="7">
        <v>498819</v>
      </c>
      <c r="F16" s="7">
        <v>8546397</v>
      </c>
    </row>
    <row r="17" spans="2:6" s="202" customFormat="1" ht="12.95" customHeight="1" x14ac:dyDescent="0.2">
      <c r="B17" s="276" t="s">
        <v>303</v>
      </c>
      <c r="C17" s="78">
        <v>4823850</v>
      </c>
      <c r="D17" s="78">
        <v>3229168</v>
      </c>
      <c r="E17" s="78">
        <v>486198</v>
      </c>
      <c r="F17" s="78">
        <v>8539216</v>
      </c>
    </row>
    <row r="18" spans="2:6" s="160" customFormat="1" ht="12.95" customHeight="1" x14ac:dyDescent="0.2">
      <c r="B18"/>
      <c r="C18" s="7"/>
      <c r="D18" s="7"/>
      <c r="E18" s="7"/>
      <c r="F18" s="7"/>
    </row>
    <row r="19" spans="2:6" s="160" customFormat="1" ht="12.95" customHeight="1" x14ac:dyDescent="0.2">
      <c r="B19" s="61" t="s">
        <v>69</v>
      </c>
      <c r="C19"/>
      <c r="D19"/>
      <c r="E19"/>
      <c r="F19"/>
    </row>
    <row r="20" spans="2:6" s="160" customFormat="1" ht="12.95" customHeight="1" x14ac:dyDescent="0.2">
      <c r="B20" t="s">
        <v>6</v>
      </c>
      <c r="C20" s="89"/>
      <c r="D20" s="89"/>
      <c r="E20" s="89"/>
      <c r="F20" s="89"/>
    </row>
    <row r="21" spans="2:6" s="160" customFormat="1" ht="12.95" customHeight="1" x14ac:dyDescent="0.2">
      <c r="B21"/>
      <c r="C21" s="71"/>
      <c r="D21" s="71"/>
      <c r="E21" s="71"/>
      <c r="F21" s="71"/>
    </row>
    <row r="22" spans="2:6" s="160" customFormat="1" ht="12.95" customHeight="1" x14ac:dyDescent="0.2">
      <c r="B22"/>
      <c r="C22" s="33"/>
      <c r="D22" s="33"/>
      <c r="E22" s="33"/>
      <c r="F22"/>
    </row>
    <row r="23" spans="2:6" s="160" customFormat="1" ht="12.95" customHeight="1" x14ac:dyDescent="0.2">
      <c r="B23"/>
      <c r="C23" s="33"/>
      <c r="D23" s="33"/>
      <c r="E23"/>
      <c r="F23"/>
    </row>
    <row r="24" spans="2:6" s="160" customFormat="1" ht="12.95" customHeight="1" x14ac:dyDescent="0.2">
      <c r="B24"/>
      <c r="C24"/>
      <c r="D24"/>
      <c r="E24"/>
      <c r="F24"/>
    </row>
    <row r="25" spans="2:6" s="160" customFormat="1" ht="12.95" customHeight="1" x14ac:dyDescent="0.2">
      <c r="B25"/>
      <c r="C25"/>
      <c r="D25"/>
      <c r="E25"/>
      <c r="F25"/>
    </row>
    <row r="26" spans="2:6" s="160" customFormat="1" ht="12.95" customHeight="1" x14ac:dyDescent="0.2">
      <c r="B26"/>
      <c r="C26"/>
      <c r="D26"/>
      <c r="E26"/>
      <c r="F26"/>
    </row>
    <row r="27" spans="2:6" s="160" customFormat="1" ht="12.95" customHeight="1" x14ac:dyDescent="0.2">
      <c r="B27"/>
      <c r="C27"/>
      <c r="D27"/>
      <c r="E27"/>
      <c r="F27"/>
    </row>
    <row r="28" spans="2:6" s="160" customFormat="1" ht="12.95" customHeight="1" x14ac:dyDescent="0.2">
      <c r="B28"/>
      <c r="C28"/>
      <c r="D28"/>
      <c r="E28"/>
      <c r="F28"/>
    </row>
    <row r="29" spans="2:6" s="160" customFormat="1" ht="12.95" customHeight="1" x14ac:dyDescent="0.2">
      <c r="B29"/>
      <c r="C29"/>
      <c r="D29"/>
      <c r="E29"/>
      <c r="F29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44</vt:i4>
      </vt:variant>
      <vt:variant>
        <vt:lpstr>Imenovani rasponi</vt:lpstr>
      </vt:variant>
      <vt:variant>
        <vt:i4>6</vt:i4>
      </vt:variant>
    </vt:vector>
  </HeadingPairs>
  <TitlesOfParts>
    <vt:vector size="50" baseType="lpstr">
      <vt:lpstr>Table 1</vt:lpstr>
      <vt:lpstr>Table 2</vt:lpstr>
      <vt:lpstr>Figure 1</vt:lpstr>
      <vt:lpstr>Figure 2</vt:lpstr>
      <vt:lpstr>Figure 3</vt:lpstr>
      <vt:lpstr>Figure 4</vt:lpstr>
      <vt:lpstr>Table 3</vt:lpstr>
      <vt:lpstr>Table 4</vt:lpstr>
      <vt:lpstr>Figure 5</vt:lpstr>
      <vt:lpstr>Table 5</vt:lpstr>
      <vt:lpstr>Figure 6</vt:lpstr>
      <vt:lpstr>Figure 7</vt:lpstr>
      <vt:lpstr>Table 6</vt:lpstr>
      <vt:lpstr>Table 7</vt:lpstr>
      <vt:lpstr>Figure 8</vt:lpstr>
      <vt:lpstr>Figures 9 and 10</vt:lpstr>
      <vt:lpstr>Table 8</vt:lpstr>
      <vt:lpstr>Figures 11 and 12</vt:lpstr>
      <vt:lpstr>Figure 13</vt:lpstr>
      <vt:lpstr>Table 9</vt:lpstr>
      <vt:lpstr>Tables 10 and 11</vt:lpstr>
      <vt:lpstr>Table 12</vt:lpstr>
      <vt:lpstr>Figure 14</vt:lpstr>
      <vt:lpstr>Figure 15</vt:lpstr>
      <vt:lpstr>Figure 16</vt:lpstr>
      <vt:lpstr>Figure 17</vt:lpstr>
      <vt:lpstr>Tables 13 and 14</vt:lpstr>
      <vt:lpstr>Figure 18</vt:lpstr>
      <vt:lpstr>Figure 19</vt:lpstr>
      <vt:lpstr>Figure 20</vt:lpstr>
      <vt:lpstr>Figure 21</vt:lpstr>
      <vt:lpstr>Table 15</vt:lpstr>
      <vt:lpstr>Table 16</vt:lpstr>
      <vt:lpstr>Figure 22</vt:lpstr>
      <vt:lpstr>Figure 23</vt:lpstr>
      <vt:lpstr>Figure 24</vt:lpstr>
      <vt:lpstr>Figure 25</vt:lpstr>
      <vt:lpstr>Figure 26</vt:lpstr>
      <vt:lpstr>Figure 27</vt:lpstr>
      <vt:lpstr>Figure 28</vt:lpstr>
      <vt:lpstr>Figure 29</vt:lpstr>
      <vt:lpstr>Figures 31 and 32</vt:lpstr>
      <vt:lpstr>Figure 30</vt:lpstr>
      <vt:lpstr>Table 17</vt:lpstr>
      <vt:lpstr>'Table 1'!_Toc416770595</vt:lpstr>
      <vt:lpstr>'Table 2'!_Toc416770596</vt:lpstr>
      <vt:lpstr>'Table 3'!_Toc416770597</vt:lpstr>
      <vt:lpstr>'Table 5'!_Toc416770597</vt:lpstr>
      <vt:lpstr>'Figure 7'!_Toc416770620</vt:lpstr>
      <vt:lpstr>'Figure 30'!_Toc416770643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Ana-Marija Brkljačić</cp:lastModifiedBy>
  <cp:lastPrinted>2024-07-24T08:04:37Z</cp:lastPrinted>
  <dcterms:created xsi:type="dcterms:W3CDTF">2014-11-26T13:56:26Z</dcterms:created>
  <dcterms:modified xsi:type="dcterms:W3CDTF">2024-09-24T08:03:10Z</dcterms:modified>
</cp:coreProperties>
</file>