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hnb.local\hnb\Users07$\zbugarin\Documents\Publikacija KT za 2023\"/>
    </mc:Choice>
  </mc:AlternateContent>
  <xr:revisionPtr revIDLastSave="0" documentId="8_{4175CC79-8BB7-433D-89C4-F66E9935118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ica 1." sheetId="45" r:id="rId1"/>
    <sheet name="Slika 1., 2., 3. i 4." sheetId="2" r:id="rId2"/>
    <sheet name="Slika 5." sheetId="3" r:id="rId3"/>
    <sheet name="Slika 6." sheetId="48" r:id="rId4"/>
    <sheet name="Slika 7." sheetId="7" r:id="rId5"/>
    <sheet name="Slika 8. i 10." sheetId="46" r:id="rId6"/>
    <sheet name="Slika 9. i 11." sheetId="47" r:id="rId7"/>
    <sheet name="Tablica 2. i 3." sheetId="11" r:id="rId8"/>
    <sheet name="Tablica 4." sheetId="12" r:id="rId9"/>
    <sheet name="Slika 12." sheetId="54" r:id="rId10"/>
    <sheet name="Slika 13." sheetId="53" r:id="rId11"/>
    <sheet name="Slika 14." sheetId="52" r:id="rId12"/>
    <sheet name="Slika 15." sheetId="51" r:id="rId13"/>
    <sheet name="Slika 16., 17. i 18." sheetId="16" r:id="rId14"/>
    <sheet name="Slika 19." sheetId="55" r:id="rId15"/>
    <sheet name="Slika 20." sheetId="50" r:id="rId16"/>
    <sheet name="Slika 21." sheetId="25" r:id="rId17"/>
    <sheet name="Slika 22." sheetId="26" r:id="rId18"/>
    <sheet name="Slika 23." sheetId="27" r:id="rId19"/>
    <sheet name="Slika 24." sheetId="29" r:id="rId20"/>
    <sheet name="Slika 25." sheetId="32" r:id="rId21"/>
    <sheet name="Tablica 5." sheetId="35" r:id="rId22"/>
    <sheet name="Slika 26." sheetId="41" r:id="rId23"/>
    <sheet name="Slika 27." sheetId="42" r:id="rId24"/>
    <sheet name="Tablica 6. " sheetId="43" r:id="rId25"/>
    <sheet name="Tablica 7." sheetId="37" r:id="rId26"/>
    <sheet name="Tablica 8." sheetId="38" r:id="rId27"/>
  </sheets>
  <calcPr calcId="191029" calcMode="manual"/>
  <customWorkbookViews>
    <customWorkbookView name="Dragica Platužić - osobni prikaz" guid="{1C338248-5C2C-4A0B-8E41-C56ED2BBA321}" mergeInterval="0" personalView="1" maximized="1" xWindow="-11" yWindow="-11" windowWidth="1942" windowHeight="104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3" i="2"/>
  <c r="D16" i="2"/>
  <c r="D15" i="2"/>
  <c r="D14" i="2"/>
  <c r="F16" i="45"/>
  <c r="F13" i="45"/>
  <c r="D16" i="45"/>
  <c r="D15" i="45"/>
  <c r="D14" i="45"/>
  <c r="H26" i="11"/>
  <c r="H22" i="11"/>
  <c r="H21" i="11"/>
  <c r="H20" i="11"/>
  <c r="G27" i="11"/>
  <c r="C27" i="11"/>
  <c r="F26" i="11"/>
  <c r="F23" i="11"/>
  <c r="F22" i="11"/>
  <c r="F21" i="11"/>
  <c r="F20" i="11"/>
  <c r="E27" i="11"/>
  <c r="G26" i="11"/>
  <c r="G25" i="11"/>
  <c r="G24" i="11"/>
  <c r="G23" i="11"/>
  <c r="G22" i="11"/>
  <c r="G21" i="11"/>
  <c r="G20" i="11"/>
  <c r="G11" i="11"/>
  <c r="G10" i="11"/>
  <c r="G9" i="11"/>
  <c r="G8" i="11"/>
  <c r="G7" i="11"/>
  <c r="G6" i="11"/>
  <c r="G5" i="11"/>
  <c r="D21" i="11"/>
  <c r="E12" i="11"/>
  <c r="F8" i="11" s="1"/>
  <c r="C12" i="11"/>
  <c r="D11" i="11" s="1"/>
  <c r="F7" i="11" l="1"/>
  <c r="F5" i="11"/>
  <c r="F11" i="11"/>
  <c r="D5" i="11"/>
  <c r="D8" i="11"/>
  <c r="D10" i="11"/>
  <c r="D24" i="11"/>
  <c r="D26" i="11"/>
  <c r="D23" i="11"/>
  <c r="D6" i="11"/>
  <c r="D9" i="11"/>
  <c r="F6" i="11"/>
  <c r="G12" i="11"/>
  <c r="H6" i="11" s="1"/>
  <c r="D25" i="11"/>
  <c r="D22" i="11"/>
  <c r="D20" i="11"/>
  <c r="H7" i="11"/>
  <c r="K6" i="47"/>
  <c r="L4" i="47" s="1"/>
  <c r="L6" i="46"/>
  <c r="M4" i="46" s="1"/>
  <c r="C6" i="47"/>
  <c r="D4" i="47" s="1"/>
  <c r="C6" i="46"/>
  <c r="M5" i="46"/>
  <c r="D5" i="47" l="1"/>
  <c r="H11" i="11"/>
  <c r="H8" i="11"/>
  <c r="H5" i="11"/>
  <c r="H9" i="11"/>
  <c r="H10" i="11"/>
  <c r="D5" i="46"/>
  <c r="D4" i="46"/>
  <c r="L5" i="47"/>
  <c r="D9" i="35"/>
  <c r="C9" i="35"/>
  <c r="C19" i="29" l="1"/>
  <c r="E17" i="45" l="1"/>
  <c r="C17" i="45"/>
  <c r="E11" i="45"/>
  <c r="E18" i="45" s="1"/>
  <c r="C11" i="45"/>
  <c r="C18" i="45" s="1"/>
  <c r="D10" i="45"/>
  <c r="F9" i="45"/>
  <c r="D9" i="45"/>
  <c r="F8" i="45"/>
  <c r="D8" i="45"/>
  <c r="F7" i="45"/>
  <c r="D7" i="45"/>
  <c r="D6" i="45"/>
  <c r="E11" i="2"/>
  <c r="C17" i="2"/>
  <c r="E17" i="2" l="1"/>
  <c r="F18" i="16" l="1"/>
  <c r="D18" i="16"/>
  <c r="C18" i="16"/>
  <c r="H17" i="16"/>
  <c r="G17" i="16"/>
  <c r="H8" i="16"/>
  <c r="D18" i="32" l="1"/>
  <c r="C18" i="32"/>
  <c r="H16" i="16"/>
  <c r="H15" i="16"/>
  <c r="H14" i="16"/>
  <c r="H13" i="16"/>
  <c r="H12" i="16"/>
  <c r="H11" i="16"/>
  <c r="H10" i="16"/>
  <c r="H9" i="16"/>
  <c r="H7" i="16"/>
  <c r="H6" i="16"/>
  <c r="G16" i="16"/>
  <c r="G15" i="16"/>
  <c r="G14" i="16"/>
  <c r="G13" i="16"/>
  <c r="G12" i="16"/>
  <c r="G11" i="16"/>
  <c r="G10" i="16"/>
  <c r="G9" i="16"/>
  <c r="G8" i="16"/>
  <c r="G7" i="16"/>
  <c r="G6" i="16"/>
  <c r="E18" i="16"/>
  <c r="H18" i="16" l="1"/>
  <c r="G18" i="16"/>
  <c r="D19" i="27"/>
  <c r="C19" i="27"/>
  <c r="D19" i="26"/>
  <c r="C19" i="26"/>
  <c r="D18" i="25"/>
  <c r="C18" i="25"/>
  <c r="D9" i="43"/>
  <c r="C9" i="43"/>
  <c r="D19" i="29" l="1"/>
  <c r="C11" i="2" l="1"/>
  <c r="E18" i="2" l="1"/>
  <c r="C18" i="2"/>
</calcChain>
</file>

<file path=xl/sharedStrings.xml><?xml version="1.0" encoding="utf-8"?>
<sst xmlns="http://schemas.openxmlformats.org/spreadsheetml/2006/main" count="410" uniqueCount="165">
  <si>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</si>
  <si>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</si>
  <si>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</si>
  <si>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</si>
  <si>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</si>
  <si>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</si>
  <si>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</si>
  <si>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</si>
  <si>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</si>
  <si>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</si>
  <si>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</si>
  <si>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</si>
  <si>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</si>
  <si>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</si>
  <si>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</si>
  <si>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</si>
  <si>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</si>
  <si>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Izvještajno razdoblje</t>
  </si>
  <si>
    <t>Šalter</t>
  </si>
  <si>
    <t>Telebanking</t>
  </si>
  <si>
    <t>E-račun</t>
  </si>
  <si>
    <t>Ostalo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</si>
  <si>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</si>
  <si>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</si>
  <si>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</si>
  <si>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</si>
  <si>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</si>
  <si>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</si>
  <si>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</si>
  <si>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</si>
  <si>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</si>
  <si>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</si>
  <si>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</si>
  <si>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</si>
  <si>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</si>
  <si>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</si>
  <si>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</si>
  <si>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</si>
  <si>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</si>
  <si>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</si>
  <si>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</si>
  <si>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</si>
  <si>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</si>
  <si>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</si>
  <si>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</si>
  <si>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</si>
  <si>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</si>
  <si>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</si>
  <si>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>Ukupno</t>
  </si>
  <si>
    <t xml:space="preserve">Način plaćanja </t>
  </si>
  <si>
    <t>Broj transakcija (lijevo)</t>
  </si>
  <si>
    <t xml:space="preserve"> Vrijednost transakcija (desno)</t>
  </si>
  <si>
    <t>Vrijednost tranakcija (desno)</t>
  </si>
  <si>
    <t>Papirni</t>
  </si>
  <si>
    <t>Elektronički</t>
  </si>
  <si>
    <t>Slika 4. Struktura međunarodnih platnih transakcija prema vrijednosti izvršenih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</si>
  <si>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</si>
  <si>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</si>
  <si>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</si>
  <si>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</si>
  <si>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</si>
  <si>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</si>
  <si>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</si>
  <si>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</si>
  <si>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</si>
  <si>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</si>
  <si>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</si>
  <si>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</si>
  <si>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Broj transakcija – lijevo</t>
  </si>
  <si>
    <t>Vrijednost transakcija – desno</t>
  </si>
  <si>
    <t>Ukupan broj transakcija – lijevo</t>
  </si>
  <si>
    <t>Ukupna vrijednost transakcija – desno</t>
  </si>
  <si>
    <t>Vrsta računa</t>
  </si>
  <si>
    <t>Transakcijski račun</t>
  </si>
  <si>
    <t>Drugi platni račun</t>
  </si>
  <si>
    <t>Opis načina plaćanja</t>
  </si>
  <si>
    <t>Izravno terećenje</t>
  </si>
  <si>
    <t>Trajni nalog</t>
  </si>
  <si>
    <t>Broj platnih servisa (usluga)</t>
  </si>
  <si>
    <t>4 i više</t>
  </si>
  <si>
    <t xml:space="preserve">Poslovni subjekt </t>
  </si>
  <si>
    <t>Napomena: Uključeni su nacionalni kreditni transferi na teret potrošača i</t>
  </si>
  <si>
    <t>Poslovni subjekt</t>
  </si>
  <si>
    <t xml:space="preserve">Napomena: Uključene su platne transakcije potrošača, poslovnih subjekata, kreditnih institucija i Fine, </t>
  </si>
  <si>
    <t>UKUPNO (A + B)</t>
  </si>
  <si>
    <t>Nisu uključeni računi kreditnih institucija i Fine.</t>
  </si>
  <si>
    <t xml:space="preserve">Napomena: Uključeni su nacionalni kreditni transferi na teret potrošača i </t>
  </si>
  <si>
    <t xml:space="preserve">Napomena: Uključeni su poslani nacionalni i međunarodni kreditni transferi potrošača i poslovnih subjekata </t>
  </si>
  <si>
    <t xml:space="preserve">Tablica 1. Platne transakcije u RH </t>
  </si>
  <si>
    <t>Tablica 2. Ukupan broj nacionalnih kreditnih transfera zadanih elektronički</t>
  </si>
  <si>
    <t>Tablica 3. Ukupna vrijednost nacionalnih kreditnih transfera zadanih elektronički</t>
  </si>
  <si>
    <t xml:space="preserve">Napomena: Ukupan broj i vrijednost transakcija izravnih terećenja računa za plaćanje potrošača </t>
  </si>
  <si>
    <t xml:space="preserve">Napomena: Uključene su primljene međunarodne novčane pošiljke potrošača poslane </t>
  </si>
  <si>
    <t>UKUPNO MEĐUNARODNE PLATNE TRANSAKCIJE (6. – 8.)</t>
  </si>
  <si>
    <t xml:space="preserve">Tablica 4. Prosječan broj i vrijednost transakcija nacionalnih kreditnih transfera zadanih elektronički prema broju korisnika platnih usluga </t>
  </si>
  <si>
    <t>preračunato u eure</t>
  </si>
  <si>
    <t>Podaci se odnose na 2023.</t>
  </si>
  <si>
    <t xml:space="preserve">                    poslovnih subjekata u eurima. Podaci se odnose na 2023.</t>
  </si>
  <si>
    <t xml:space="preserve">                  u eurima u 2023.</t>
  </si>
  <si>
    <t>u eurima</t>
  </si>
  <si>
    <t>na dan 31. prosinca 2023.</t>
  </si>
  <si>
    <t>Napomena: Uključeni su blokirani računi na dan 31. prosinca 2023.</t>
  </si>
  <si>
    <t>Napomena: Stanje na dan 31. prosinca 2023.</t>
  </si>
  <si>
    <t>Broj i vrijednost transakcija trajnog naloga u eurima</t>
  </si>
  <si>
    <t>Napomena: Uključene su platne transakcije potrošača, poslovnih subjekata, kreditnih institucija i Fine, izvršene u svim valutama (uključujući eure), preračunato u eure.</t>
  </si>
  <si>
    <t>Udio</t>
  </si>
  <si>
    <t>Potrošači</t>
  </si>
  <si>
    <t>Nepotrošači</t>
  </si>
  <si>
    <t xml:space="preserve">Slika 6. Ukupni poslani nacionalni i međunarodni kreditni transferi potrošača i poslovnih subjekata u svim valutama </t>
  </si>
  <si>
    <t xml:space="preserve">                    u svim valutama, preračunato u eure.</t>
  </si>
  <si>
    <t>Slika 5. Iniciranje kreditnih transfera</t>
  </si>
  <si>
    <t xml:space="preserve">Tablica 6. Broj blokiranih računa za plaćanje </t>
  </si>
  <si>
    <t xml:space="preserve">Tablica 7. Broj korisnika prema platnim servisima </t>
  </si>
  <si>
    <t>Slika 8. Ukupan broj nacionalnih kreditnih transfera potrošača prema načinu zadavanja</t>
  </si>
  <si>
    <t>Slika 10. Ukupan broj nacionalnih kreditnih transfera poslovnih subjekata prema načinu zadavanja</t>
  </si>
  <si>
    <t>Slika 9. Ukupna vrijednost nacionalnih kreditnih transfera potrošača prema načinu zadavanja</t>
  </si>
  <si>
    <t>Slika 11. Ukupna vrijednost nacionalnih kreditnih transfera poslovnih subjekata prema načinu zadavanja</t>
  </si>
  <si>
    <t xml:space="preserve">Potrošač </t>
  </si>
  <si>
    <t xml:space="preserve">Napomena: Uključeni su primljeni međunarodni kreditni transferi potrošača i </t>
  </si>
  <si>
    <t>Ukupno - potrošači</t>
  </si>
  <si>
    <t>Ukupno - nepotrošači</t>
  </si>
  <si>
    <t xml:space="preserve">Napomena: Uključeni su poslani međunarodni kreditni transferi potrošača i </t>
  </si>
  <si>
    <t xml:space="preserve">                   poslovnih subjekata u svim valutama (preračunato u eure).</t>
  </si>
  <si>
    <t xml:space="preserve">                   poslovnih subjekata  u svim valutama (preračunato u eure).</t>
  </si>
  <si>
    <t>Slika 15. Ukupna vrijednost nacionalnih kreditnih transfera poslovnih subjekata zadanih elektronički internetskim i mobilnim bankarstvom</t>
  </si>
  <si>
    <t>Slika 13. Ukupna vrijednost nacionalnih kreditnih transfera potrošača zadanih internetskim i mobilnim bankarstvom</t>
  </si>
  <si>
    <t>Slika 16. Ukupan broj i vrijednost transakcija trajnog naloga potrošača i poslovnih subjekata</t>
  </si>
  <si>
    <t xml:space="preserve">Slika 17. Broj i vrijednost transakcija trajnog naloga potrošača </t>
  </si>
  <si>
    <t xml:space="preserve">Slika 18. Broj i vrijednost transakcija trajnog naloga poslovnih subjekata </t>
  </si>
  <si>
    <t>Slika 19. Ukupni poslani međunarodni kreditni transferi potrošača i poslovnih subjekata u svim valutama (preračunato u eure)</t>
  </si>
  <si>
    <t>Slika 20. Ukupni primljeni međunarodni kreditni transferi potrošača i poslovnih subjekata u svim valutama (preračunato u eure)</t>
  </si>
  <si>
    <t>Slika 21. Broj i vrijednost transakcija usluge plaćanja računa</t>
  </si>
  <si>
    <t xml:space="preserve">Slika 22. Poslane nacionalne novčane pošiljke </t>
  </si>
  <si>
    <t xml:space="preserve">Slika 23. Poslane međunarodne novčane pošiljke </t>
  </si>
  <si>
    <t xml:space="preserve">Slika 24. Primljene međunarodne novčane pošiljke u svim valutama </t>
  </si>
  <si>
    <t>Slika 25. Ukupan broj i vrijednost transakcija izravnih terećenja</t>
  </si>
  <si>
    <t>Slika 26. Broj transakcijskih računa potrošača i poslovnih subjekata bez odobrenog prekoračenja</t>
  </si>
  <si>
    <t>Slika 27. Broj transakcijskih računa potrošača i poslovnih subjekata s odobrenim prekoračenjem</t>
  </si>
  <si>
    <t xml:space="preserve">Slika 7. Poslani nacionalni kreditni transferi potrošača i poslovnih subjekata </t>
  </si>
  <si>
    <t>.</t>
  </si>
  <si>
    <t>Tablica 8. Platni servisi (usluge) povezani s računom za plaćanje</t>
  </si>
  <si>
    <t>Slika 12. Ukupan broj nacionalnih kreditnih transfera potrošača zadanih internetskim i mobilnim bankarstvom</t>
  </si>
  <si>
    <r>
      <t xml:space="preserve">Broj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internetsko bankarstvo</t>
    </r>
  </si>
  <si>
    <r>
      <t xml:space="preserve">Broj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mobilno bankarstvo</t>
    </r>
  </si>
  <si>
    <r>
      <t xml:space="preserve">Vrijednost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internetsko bankarstvo</t>
    </r>
  </si>
  <si>
    <r>
      <t xml:space="preserve">Vrijednost transakcija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mobilno bankarstvo</t>
    </r>
  </si>
  <si>
    <t>Slika 14. Ukupan broj nacionalnih kreditnih transfera poslovnih subjekata zadanih elektronnički internetskim i mobilnim bankarstvom</t>
  </si>
  <si>
    <r>
      <t xml:space="preserve">Ukupno  </t>
    </r>
    <r>
      <rPr>
        <b/>
        <sz val="8"/>
        <color theme="1"/>
        <rFont val="Calibri"/>
        <family val="2"/>
        <charset val="238"/>
      </rPr>
      <t xml:space="preserve">̶ </t>
    </r>
    <r>
      <rPr>
        <b/>
        <sz val="8"/>
        <color theme="1"/>
        <rFont val="Life L2"/>
        <family val="1"/>
        <charset val="238"/>
      </rPr>
      <t xml:space="preserve"> nepotrošači</t>
    </r>
  </si>
  <si>
    <t xml:space="preserve">Napomena: Uključeni su trajni nalozi potrošača i poslovnih subjekata u eurima. Podaci se odnose na 2023. godinu. </t>
  </si>
  <si>
    <t>Napomena: Ukupan broj i vrijednost transakcija usluge plaćanja računa potrošača u eurima. Podaci se odnose na 2023. godinu.</t>
  </si>
  <si>
    <t>Napomena: Uključene su poslane nacionalne novčane pošiljke potrošača u eurima. Podaci se odnose na 2023. godinu.</t>
  </si>
  <si>
    <t>Napomena: Uključene su poslane međunarodne novčane pošiljke potrošača u eurima. Podaci se odnose na 2023. godinu.</t>
  </si>
  <si>
    <t>i poslovnih subjekata izvršenih u svim valutama (uključujući i eure), preračunato u eure. Podaci se odnose na 2023. godinu.</t>
  </si>
  <si>
    <t xml:space="preserve">Tablica 5. Broj računa za plaćanje potrošača i poslovnih subjekata </t>
  </si>
  <si>
    <t>Napomena: Nisu uključeni blokirani računi. Podaci se odnose na 2023. godinu.</t>
  </si>
  <si>
    <t>Napomena: prikaz broja platnih servisa (usluga) kojima se koriste klijenti kreditnih institucija</t>
  </si>
  <si>
    <t>Napomena: Uključeni su nacionalni kreditni transferi poslovnih subjekata u nacionalnoj valuti (u eurima za 2023. i u kunama za 2021. i 2022. preračunato u eure).</t>
  </si>
  <si>
    <t xml:space="preserve">                   izvršene u svim valutama (uljučujući eure), preračunato u eure. Podaci se odnose na 2023. godinu.</t>
  </si>
  <si>
    <t>Napomena: Uključeni su poslani nacionalni kreditni transferi potrošača i poslovnih subjekata u nacionalnoj valuti (preračunato u eure) u 2022. i 2023. godini.</t>
  </si>
  <si>
    <t xml:space="preserve">                    poslovnih subjekata u eurima. Podaci se odnose na 2023. godinu.</t>
  </si>
  <si>
    <t>Napomena: Uključeni su nacionalni kreditni transferi na teret potrošača i poslovnih subjekata u eurima u 2023. godini.</t>
  </si>
  <si>
    <t>Napomena: Uključeni su nacionalni kreditni transferi potrošača u nacionalnoj valuti (u eurima za 2023. i u kunama za 2021. i 2022. preračunato u eure).</t>
  </si>
  <si>
    <t xml:space="preserve">Napomena: Uključeni su nacionalni kreditni transferi potrošača u nacionalnoj valuti (u eurima za 2023. i u kunama za 2021. i 2022 preračunato u eure). </t>
  </si>
  <si>
    <t>u svim valutama, preračunato u eure. Podaci se odnose na 2023. godinu.</t>
  </si>
  <si>
    <t>Podaci se odnose na 2023. godinu.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</si>
</sst>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[$-41A]mmm/\ yy;@"/>
    <numFmt numFmtId="167" formatCode="0.000%"/>
  </numFmts>
  <fonts count="52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sz val="8"/>
      <color theme="1"/>
      <name val="Life L2"/>
      <family val="1"/>
      <charset val="238"/>
    </font>
    <font>
      <b/>
      <sz val="12"/>
      <name val="Life L2"/>
      <family val="1"/>
      <charset val="238"/>
    </font>
    <font>
      <b/>
      <sz val="11"/>
      <color theme="1"/>
      <name val="Life L2"/>
      <family val="1"/>
      <charset val="238"/>
    </font>
    <font>
      <sz val="11"/>
      <color theme="1"/>
      <name val="Life L2"/>
      <family val="1"/>
      <charset val="238"/>
    </font>
    <font>
      <b/>
      <sz val="11"/>
      <name val="Life L2"/>
      <family val="1"/>
      <charset val="238"/>
    </font>
    <font>
      <sz val="14"/>
      <color theme="1"/>
      <name val="Life L2"/>
      <family val="1"/>
      <charset val="238"/>
    </font>
    <font>
      <sz val="12"/>
      <color theme="1"/>
      <name val="Life L2"/>
      <family val="1"/>
      <charset val="238"/>
    </font>
    <font>
      <sz val="10"/>
      <color theme="1"/>
      <name val="Life L2"/>
      <family val="1"/>
      <charset val="238"/>
    </font>
    <font>
      <b/>
      <sz val="10"/>
      <color theme="1"/>
      <name val="Life L2"/>
      <family val="1"/>
      <charset val="238"/>
    </font>
    <font>
      <b/>
      <sz val="10"/>
      <color rgb="FFFF0000"/>
      <name val="Life L2"/>
      <family val="1"/>
      <charset val="238"/>
    </font>
    <font>
      <b/>
      <sz val="8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10"/>
      <name val="Life L2"/>
      <family val="1"/>
      <charset val="238"/>
    </font>
    <font>
      <sz val="7"/>
      <color theme="1"/>
      <name val="Life L2"/>
      <family val="1"/>
      <charset val="238"/>
    </font>
    <font>
      <sz val="10"/>
      <color rgb="FF000000"/>
      <name val="Life L2"/>
      <family val="1"/>
      <charset val="238"/>
    </font>
    <font>
      <sz val="8"/>
      <color rgb="FFFF0000"/>
      <name val="Life L2"/>
      <family val="1"/>
      <charset val="238"/>
    </font>
    <font>
      <b/>
      <sz val="9"/>
      <color theme="1"/>
      <name val="Life L2"/>
      <family val="1"/>
      <charset val="238"/>
    </font>
    <font>
      <sz val="10"/>
      <color rgb="FFFF0000"/>
      <name val="Life L2"/>
      <family val="1"/>
      <charset val="238"/>
    </font>
    <font>
      <b/>
      <sz val="12"/>
      <color theme="1"/>
      <name val="Life L2"/>
      <family val="1"/>
      <charset val="238"/>
    </font>
    <font>
      <b/>
      <sz val="14"/>
      <name val="Life L2"/>
      <family val="1"/>
      <charset val="238"/>
    </font>
    <font>
      <sz val="8"/>
      <name val="Life L2"/>
      <family val="1"/>
      <charset val="238"/>
    </font>
    <font>
      <b/>
      <sz val="8"/>
      <name val="Life L2"/>
      <family val="1"/>
      <charset val="238"/>
    </font>
    <font>
      <b/>
      <sz val="8"/>
      <color indexed="8"/>
      <name val="Life L2"/>
      <family val="1"/>
      <charset val="238"/>
    </font>
    <font>
      <b/>
      <sz val="9"/>
      <color rgb="FFFF0000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name val="Life L2"/>
      <family val="1"/>
      <charset val="238"/>
    </font>
    <font>
      <sz val="9"/>
      <name val="Life L2"/>
      <family val="1"/>
      <charset val="238"/>
    </font>
    <font>
      <b/>
      <sz val="9"/>
      <color indexed="8"/>
      <name val="Life L2"/>
      <family val="1"/>
      <charset val="238"/>
    </font>
    <font>
      <b/>
      <sz val="8"/>
      <color theme="1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  <xf numFmtId="0" fontId="22" fillId="0" borderId="0"/>
  </cellStyleXfs>
  <cellXfs count="235">
    <xf numFmtId="0" fontId="0" fillId="0" borderId="0" xfId="0" applyNumberFormat="1"/>
    <xf numFmtId="0" fontId="23" fillId="0" borderId="0" xfId="0" applyNumberFormat="1" applyFont="1"/>
    <xf numFmtId="0" fontId="24" fillId="0" borderId="0" xfId="2" applyNumberFormat="1" applyFont="1"/>
    <xf numFmtId="0" fontId="26" fillId="0" borderId="0" xfId="0" applyNumberFormat="1" applyFont="1"/>
    <xf numFmtId="3" fontId="26" fillId="0" borderId="0" xfId="0" applyNumberFormat="1" applyFont="1"/>
    <xf numFmtId="3" fontId="29" fillId="0" borderId="0" xfId="0" applyNumberFormat="1" applyFont="1"/>
    <xf numFmtId="10" fontId="29" fillId="0" borderId="0" xfId="0" applyNumberFormat="1" applyFont="1"/>
    <xf numFmtId="3" fontId="23" fillId="0" borderId="0" xfId="0" applyNumberFormat="1" applyFont="1"/>
    <xf numFmtId="0" fontId="29" fillId="0" borderId="0" xfId="0" applyNumberFormat="1" applyFont="1"/>
    <xf numFmtId="10" fontId="23" fillId="0" borderId="0" xfId="0" applyNumberFormat="1" applyFont="1"/>
    <xf numFmtId="0" fontId="33" fillId="0" borderId="10" xfId="48" applyNumberFormat="1" applyFont="1" applyAlignment="1">
      <alignment horizontal="left" vertical="center" wrapText="1"/>
    </xf>
    <xf numFmtId="0" fontId="33" fillId="0" borderId="10" xfId="48" applyNumberFormat="1" applyFont="1">
      <alignment horizontal="right" vertical="center" wrapText="1"/>
    </xf>
    <xf numFmtId="0" fontId="23" fillId="0" borderId="0" xfId="0" applyNumberFormat="1" applyFont="1" applyAlignment="1">
      <alignment horizontal="left"/>
    </xf>
    <xf numFmtId="3" fontId="23" fillId="0" borderId="0" xfId="0" applyNumberFormat="1" applyFont="1" applyFill="1"/>
    <xf numFmtId="0" fontId="23" fillId="0" borderId="0" xfId="0" applyNumberFormat="1" applyFont="1" applyFill="1"/>
    <xf numFmtId="0" fontId="23" fillId="0" borderId="9" xfId="47" applyNumberFormat="1" applyFont="1"/>
    <xf numFmtId="3" fontId="23" fillId="0" borderId="9" xfId="47" applyNumberFormat="1" applyFont="1" applyFill="1"/>
    <xf numFmtId="0" fontId="34" fillId="0" borderId="0" xfId="0" applyNumberFormat="1" applyFont="1" applyAlignment="1">
      <alignment vertical="center"/>
    </xf>
    <xf numFmtId="0" fontId="23" fillId="0" borderId="9" xfId="0" applyNumberFormat="1" applyFont="1" applyFill="1" applyBorder="1"/>
    <xf numFmtId="3" fontId="23" fillId="0" borderId="9" xfId="0" applyNumberFormat="1" applyFont="1" applyFill="1" applyBorder="1"/>
    <xf numFmtId="0" fontId="36" fillId="0" borderId="0" xfId="43" applyNumberFormat="1" applyFont="1"/>
    <xf numFmtId="0" fontId="27" fillId="0" borderId="0" xfId="2" applyNumberFormat="1" applyFont="1"/>
    <xf numFmtId="0" fontId="30" fillId="0" borderId="0" xfId="0" applyNumberFormat="1" applyFont="1"/>
    <xf numFmtId="0" fontId="31" fillId="0" borderId="10" xfId="48" applyNumberFormat="1" applyFont="1" applyAlignment="1">
      <alignment horizontal="left" vertical="center" wrapText="1"/>
    </xf>
    <xf numFmtId="0" fontId="31" fillId="0" borderId="10" xfId="48" applyNumberFormat="1" applyFont="1">
      <alignment horizontal="right" vertical="center" wrapText="1"/>
    </xf>
    <xf numFmtId="3" fontId="30" fillId="0" borderId="0" xfId="0" applyNumberFormat="1" applyFont="1"/>
    <xf numFmtId="0" fontId="31" fillId="0" borderId="9" xfId="46" applyNumberFormat="1" applyFont="1"/>
    <xf numFmtId="3" fontId="31" fillId="0" borderId="9" xfId="46" applyNumberFormat="1" applyFont="1"/>
    <xf numFmtId="0" fontId="37" fillId="0" borderId="0" xfId="0" applyNumberFormat="1" applyFont="1" applyAlignment="1">
      <alignment vertical="center"/>
    </xf>
    <xf numFmtId="0" fontId="25" fillId="0" borderId="0" xfId="0" applyNumberFormat="1" applyFont="1"/>
    <xf numFmtId="0" fontId="34" fillId="0" borderId="9" xfId="0" applyNumberFormat="1" applyFont="1" applyBorder="1" applyAlignment="1">
      <alignment vertical="center"/>
    </xf>
    <xf numFmtId="0" fontId="23" fillId="0" borderId="0" xfId="43" applyNumberFormat="1" applyFont="1"/>
    <xf numFmtId="0" fontId="33" fillId="0" borderId="0" xfId="42" applyNumberFormat="1" applyFont="1"/>
    <xf numFmtId="0" fontId="35" fillId="0" borderId="0" xfId="2" applyNumberFormat="1" applyFont="1"/>
    <xf numFmtId="0" fontId="33" fillId="0" borderId="9" xfId="46" applyNumberFormat="1" applyFont="1"/>
    <xf numFmtId="3" fontId="33" fillId="0" borderId="9" xfId="46" applyNumberFormat="1" applyFont="1"/>
    <xf numFmtId="3" fontId="33" fillId="0" borderId="9" xfId="0" applyNumberFormat="1" applyFont="1" applyBorder="1"/>
    <xf numFmtId="164" fontId="23" fillId="0" borderId="0" xfId="0" applyNumberFormat="1" applyFont="1"/>
    <xf numFmtId="3" fontId="29" fillId="0" borderId="0" xfId="0" applyNumberFormat="1" applyFont="1" applyBorder="1" applyAlignment="1">
      <alignment horizontal="right" vertical="center"/>
    </xf>
    <xf numFmtId="0" fontId="23" fillId="0" borderId="0" xfId="0" applyNumberFormat="1" applyFont="1" applyFill="1" applyBorder="1"/>
    <xf numFmtId="0" fontId="33" fillId="0" borderId="0" xfId="42" applyNumberFormat="1" applyFont="1" applyAlignment="1"/>
    <xf numFmtId="0" fontId="38" fillId="0" borderId="0" xfId="0" applyNumberFormat="1" applyFont="1"/>
    <xf numFmtId="0" fontId="23" fillId="0" borderId="10" xfId="0" applyNumberFormat="1" applyFont="1" applyBorder="1"/>
    <xf numFmtId="0" fontId="33" fillId="0" borderId="10" xfId="48" applyNumberFormat="1" applyFont="1" applyBorder="1" applyAlignment="1">
      <alignment vertical="center" wrapText="1"/>
    </xf>
    <xf numFmtId="0" fontId="33" fillId="0" borderId="10" xfId="48" applyNumberFormat="1" applyFont="1" applyAlignment="1">
      <alignment horizontal="center" vertical="center" wrapText="1"/>
    </xf>
    <xf numFmtId="164" fontId="31" fillId="0" borderId="0" xfId="0" applyFont="1" applyFill="1" applyBorder="1" applyAlignment="1">
      <alignment vertical="center" wrapText="1"/>
    </xf>
    <xf numFmtId="10" fontId="23" fillId="0" borderId="0" xfId="0" applyNumberFormat="1" applyFont="1" applyFill="1" applyAlignment="1"/>
    <xf numFmtId="164" fontId="23" fillId="0" borderId="0" xfId="0" applyFont="1" applyFill="1" applyAlignment="1"/>
    <xf numFmtId="3" fontId="23" fillId="0" borderId="0" xfId="0" applyNumberFormat="1" applyFont="1" applyAlignment="1">
      <alignment horizontal="left"/>
    </xf>
    <xf numFmtId="0" fontId="24" fillId="0" borderId="0" xfId="2" applyNumberFormat="1" applyFont="1" applyFill="1"/>
    <xf numFmtId="10" fontId="33" fillId="0" borderId="0" xfId="42" applyNumberFormat="1" applyFont="1" applyAlignment="1"/>
    <xf numFmtId="164" fontId="31" fillId="0" borderId="0" xfId="0" applyFont="1" applyBorder="1" applyAlignment="1">
      <alignment vertical="center" wrapText="1"/>
    </xf>
    <xf numFmtId="10" fontId="23" fillId="0" borderId="0" xfId="0" applyNumberFormat="1" applyFont="1" applyAlignment="1"/>
    <xf numFmtId="164" fontId="23" fillId="0" borderId="0" xfId="0" applyFont="1" applyAlignment="1"/>
    <xf numFmtId="0" fontId="39" fillId="0" borderId="0" xfId="0" applyNumberFormat="1" applyFont="1" applyAlignment="1">
      <alignment horizontal="left" vertical="top"/>
    </xf>
    <xf numFmtId="0" fontId="33" fillId="0" borderId="0" xfId="0" applyNumberFormat="1" applyFont="1"/>
    <xf numFmtId="0" fontId="33" fillId="0" borderId="11" xfId="48" applyNumberFormat="1" applyFont="1" applyBorder="1" applyAlignment="1">
      <alignment vertical="center" wrapText="1"/>
    </xf>
    <xf numFmtId="0" fontId="33" fillId="0" borderId="9" xfId="48" applyNumberFormat="1" applyFont="1" applyBorder="1" applyAlignment="1">
      <alignment vertical="center" wrapText="1"/>
    </xf>
    <xf numFmtId="0" fontId="23" fillId="0" borderId="0" xfId="0" applyNumberFormat="1" applyFont="1" applyAlignment="1"/>
    <xf numFmtId="0" fontId="41" fillId="0" borderId="0" xfId="0" applyNumberFormat="1" applyFont="1" applyAlignment="1">
      <alignment vertical="center"/>
    </xf>
    <xf numFmtId="0" fontId="25" fillId="0" borderId="0" xfId="0" applyNumberFormat="1" applyFont="1" applyAlignment="1">
      <alignment vertical="center"/>
    </xf>
    <xf numFmtId="0" fontId="23" fillId="0" borderId="0" xfId="0" applyNumberFormat="1" applyFont="1" applyAlignment="1">
      <alignment vertical="center"/>
    </xf>
    <xf numFmtId="0" fontId="33" fillId="0" borderId="10" xfId="48" applyNumberFormat="1" applyFont="1" applyAlignment="1">
      <alignment horizontal="right" vertical="center" wrapText="1"/>
    </xf>
    <xf numFmtId="166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vertical="center"/>
    </xf>
    <xf numFmtId="3" fontId="23" fillId="0" borderId="0" xfId="47" applyNumberFormat="1" applyFont="1" applyBorder="1" applyAlignment="1">
      <alignment horizontal="center" vertical="center"/>
    </xf>
    <xf numFmtId="0" fontId="32" fillId="0" borderId="0" xfId="0" applyNumberFormat="1" applyFont="1" applyAlignment="1">
      <alignment vertical="center" wrapText="1"/>
    </xf>
    <xf numFmtId="0" fontId="31" fillId="0" borderId="0" xfId="0" applyNumberFormat="1" applyFont="1" applyAlignment="1">
      <alignment vertical="center" wrapText="1"/>
    </xf>
    <xf numFmtId="0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166" fontId="23" fillId="0" borderId="0" xfId="47" applyNumberFormat="1" applyFont="1" applyBorder="1" applyAlignment="1">
      <alignment horizontal="center" vertical="center"/>
    </xf>
    <xf numFmtId="166" fontId="23" fillId="0" borderId="0" xfId="46" applyNumberFormat="1" applyFont="1" applyBorder="1" applyAlignment="1">
      <alignment horizontal="center" vertical="center"/>
    </xf>
    <xf numFmtId="166" fontId="23" fillId="0" borderId="0" xfId="46" applyNumberFormat="1" applyFont="1" applyFill="1" applyBorder="1" applyAlignment="1">
      <alignment horizontal="center" vertical="center"/>
    </xf>
    <xf numFmtId="3" fontId="23" fillId="0" borderId="0" xfId="47" applyNumberFormat="1" applyFont="1" applyBorder="1" applyAlignment="1">
      <alignment horizontal="right" vertical="center"/>
    </xf>
    <xf numFmtId="166" fontId="23" fillId="0" borderId="9" xfId="46" applyNumberFormat="1" applyFont="1" applyBorder="1" applyAlignment="1">
      <alignment horizontal="center" vertical="center"/>
    </xf>
    <xf numFmtId="3" fontId="23" fillId="0" borderId="9" xfId="47" applyNumberFormat="1" applyFont="1" applyBorder="1" applyAlignment="1">
      <alignment horizontal="right" vertical="center"/>
    </xf>
    <xf numFmtId="3" fontId="29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3" fontId="23" fillId="0" borderId="0" xfId="49" applyNumberFormat="1" applyFont="1" applyAlignment="1">
      <alignment vertical="center"/>
    </xf>
    <xf numFmtId="165" fontId="23" fillId="0" borderId="0" xfId="49" applyNumberFormat="1" applyFont="1" applyAlignment="1">
      <alignment vertical="center"/>
    </xf>
    <xf numFmtId="10" fontId="23" fillId="0" borderId="0" xfId="0" applyNumberFormat="1" applyFont="1" applyAlignment="1">
      <alignment vertical="center"/>
    </xf>
    <xf numFmtId="10" fontId="29" fillId="0" borderId="0" xfId="0" applyNumberFormat="1" applyFont="1" applyAlignment="1">
      <alignment vertical="center"/>
    </xf>
    <xf numFmtId="3" fontId="23" fillId="0" borderId="9" xfId="47" applyNumberFormat="1" applyFont="1" applyBorder="1" applyAlignment="1">
      <alignment horizontal="center" vertical="center"/>
    </xf>
    <xf numFmtId="0" fontId="33" fillId="33" borderId="10" xfId="48" applyNumberFormat="1" applyFont="1" applyFill="1">
      <alignment horizontal="right" vertical="center" wrapText="1"/>
    </xf>
    <xf numFmtId="3" fontId="23" fillId="33" borderId="0" xfId="0" applyNumberFormat="1" applyFont="1" applyFill="1"/>
    <xf numFmtId="3" fontId="23" fillId="33" borderId="0" xfId="0" applyNumberFormat="1" applyFont="1" applyFill="1" applyAlignment="1">
      <alignment horizontal="right"/>
    </xf>
    <xf numFmtId="3" fontId="33" fillId="33" borderId="9" xfId="46" applyNumberFormat="1" applyFont="1" applyFill="1"/>
    <xf numFmtId="0" fontId="41" fillId="0" borderId="0" xfId="0" applyNumberFormat="1" applyFont="1"/>
    <xf numFmtId="166" fontId="23" fillId="0" borderId="0" xfId="46" applyNumberFormat="1" applyFont="1" applyBorder="1" applyAlignment="1">
      <alignment horizontal="center"/>
    </xf>
    <xf numFmtId="37" fontId="23" fillId="0" borderId="0" xfId="0" applyNumberFormat="1" applyFont="1"/>
    <xf numFmtId="0" fontId="39" fillId="0" borderId="0" xfId="0" applyNumberFormat="1" applyFont="1"/>
    <xf numFmtId="3" fontId="39" fillId="0" borderId="0" xfId="0" applyNumberFormat="1" applyFont="1"/>
    <xf numFmtId="3" fontId="39" fillId="0" borderId="0" xfId="0" applyNumberFormat="1" applyFont="1" applyFill="1"/>
    <xf numFmtId="166" fontId="23" fillId="0" borderId="0" xfId="46" applyNumberFormat="1" applyFont="1" applyFill="1" applyBorder="1" applyAlignment="1">
      <alignment horizontal="center"/>
    </xf>
    <xf numFmtId="166" fontId="23" fillId="0" borderId="9" xfId="46" applyNumberFormat="1" applyFont="1" applyBorder="1" applyAlignment="1">
      <alignment horizontal="center"/>
    </xf>
    <xf numFmtId="37" fontId="23" fillId="0" borderId="9" xfId="0" applyNumberFormat="1" applyFont="1" applyBorder="1"/>
    <xf numFmtId="0" fontId="23" fillId="0" borderId="0" xfId="0" applyNumberFormat="1" applyFont="1" applyBorder="1"/>
    <xf numFmtId="0" fontId="23" fillId="0" borderId="9" xfId="0" applyNumberFormat="1" applyFont="1" applyBorder="1"/>
    <xf numFmtId="4" fontId="23" fillId="0" borderId="0" xfId="0" applyNumberFormat="1" applyFont="1"/>
    <xf numFmtId="165" fontId="23" fillId="0" borderId="0" xfId="49" applyNumberFormat="1" applyFont="1"/>
    <xf numFmtId="37" fontId="23" fillId="0" borderId="0" xfId="0" applyNumberFormat="1" applyFont="1" applyAlignment="1">
      <alignment vertical="center"/>
    </xf>
    <xf numFmtId="0" fontId="39" fillId="0" borderId="0" xfId="0" applyNumberFormat="1" applyFont="1" applyAlignment="1">
      <alignment vertical="center"/>
    </xf>
    <xf numFmtId="3" fontId="39" fillId="0" borderId="0" xfId="0" applyNumberFormat="1" applyFont="1" applyAlignment="1">
      <alignment vertical="center"/>
    </xf>
    <xf numFmtId="3" fontId="39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37" fontId="23" fillId="0" borderId="9" xfId="0" applyNumberFormat="1" applyFont="1" applyBorder="1" applyAlignment="1">
      <alignment vertical="center"/>
    </xf>
    <xf numFmtId="0" fontId="23" fillId="0" borderId="0" xfId="0" applyNumberFormat="1" applyFont="1" applyBorder="1" applyAlignment="1">
      <alignment vertical="center"/>
    </xf>
    <xf numFmtId="0" fontId="23" fillId="0" borderId="9" xfId="0" applyNumberFormat="1" applyFont="1" applyBorder="1" applyAlignment="1">
      <alignment vertical="center"/>
    </xf>
    <xf numFmtId="0" fontId="39" fillId="0" borderId="0" xfId="42" applyNumberFormat="1" applyFont="1"/>
    <xf numFmtId="0" fontId="33" fillId="0" borderId="10" xfId="48" applyNumberFormat="1" applyFont="1" applyFill="1">
      <alignment horizontal="right" vertical="center" wrapText="1"/>
    </xf>
    <xf numFmtId="0" fontId="23" fillId="0" borderId="0" xfId="47" applyNumberFormat="1" applyFont="1" applyFill="1" applyBorder="1"/>
    <xf numFmtId="3" fontId="23" fillId="0" borderId="0" xfId="47" applyNumberFormat="1" applyFont="1" applyFill="1" applyBorder="1"/>
    <xf numFmtId="0" fontId="42" fillId="0" borderId="0" xfId="0" applyNumberFormat="1" applyFont="1" applyFill="1"/>
    <xf numFmtId="0" fontId="43" fillId="0" borderId="0" xfId="0" applyNumberFormat="1" applyFont="1" applyFill="1"/>
    <xf numFmtId="0" fontId="38" fillId="0" borderId="0" xfId="0" applyNumberFormat="1" applyFont="1" applyFill="1"/>
    <xf numFmtId="0" fontId="33" fillId="0" borderId="10" xfId="0" applyNumberFormat="1" applyFont="1" applyBorder="1" applyAlignment="1">
      <alignment horizontal="center"/>
    </xf>
    <xf numFmtId="0" fontId="33" fillId="0" borderId="10" xfId="48" applyNumberFormat="1" applyFont="1" applyFill="1" applyBorder="1">
      <alignment horizontal="right" vertical="center" wrapText="1"/>
    </xf>
    <xf numFmtId="0" fontId="23" fillId="0" borderId="0" xfId="0" applyNumberFormat="1" applyFont="1" applyAlignment="1">
      <alignment horizontal="center"/>
    </xf>
    <xf numFmtId="10" fontId="23" fillId="0" borderId="0" xfId="0" applyNumberFormat="1" applyFont="1" applyFill="1"/>
    <xf numFmtId="3" fontId="23" fillId="0" borderId="0" xfId="0" applyNumberFormat="1" applyFont="1" applyAlignment="1">
      <alignment horizontal="center"/>
    </xf>
    <xf numFmtId="3" fontId="23" fillId="34" borderId="9" xfId="47" applyNumberFormat="1" applyFont="1" applyFill="1"/>
    <xf numFmtId="10" fontId="23" fillId="0" borderId="9" xfId="0" applyNumberFormat="1" applyFont="1" applyFill="1" applyBorder="1"/>
    <xf numFmtId="10" fontId="23" fillId="0" borderId="9" xfId="0" applyNumberFormat="1" applyFont="1" applyBorder="1"/>
    <xf numFmtId="10" fontId="43" fillId="0" borderId="0" xfId="0" applyNumberFormat="1" applyFont="1"/>
    <xf numFmtId="9" fontId="23" fillId="34" borderId="9" xfId="47" applyNumberFormat="1" applyFont="1" applyFill="1"/>
    <xf numFmtId="9" fontId="23" fillId="0" borderId="10" xfId="0" applyNumberFormat="1" applyFont="1" applyBorder="1"/>
    <xf numFmtId="3" fontId="23" fillId="0" borderId="10" xfId="0" applyNumberFormat="1" applyFont="1" applyBorder="1"/>
    <xf numFmtId="9" fontId="43" fillId="0" borderId="10" xfId="0" applyNumberFormat="1" applyFont="1" applyBorder="1"/>
    <xf numFmtId="3" fontId="23" fillId="34" borderId="0" xfId="0" applyNumberFormat="1" applyFont="1" applyFill="1"/>
    <xf numFmtId="10" fontId="23" fillId="34" borderId="0" xfId="0" applyNumberFormat="1" applyFont="1" applyFill="1"/>
    <xf numFmtId="10" fontId="38" fillId="0" borderId="0" xfId="0" applyNumberFormat="1" applyFont="1"/>
    <xf numFmtId="3" fontId="23" fillId="0" borderId="0" xfId="0" applyNumberFormat="1" applyFont="1" applyBorder="1"/>
    <xf numFmtId="10" fontId="23" fillId="0" borderId="0" xfId="0" applyNumberFormat="1" applyFont="1" applyBorder="1"/>
    <xf numFmtId="3" fontId="23" fillId="0" borderId="0" xfId="0" applyNumberFormat="1" applyFont="1" applyFill="1" applyBorder="1"/>
    <xf numFmtId="0" fontId="23" fillId="0" borderId="0" xfId="47" applyNumberFormat="1" applyFont="1" applyBorder="1"/>
    <xf numFmtId="3" fontId="23" fillId="34" borderId="0" xfId="47" applyNumberFormat="1" applyFont="1" applyFill="1" applyBorder="1"/>
    <xf numFmtId="10" fontId="23" fillId="34" borderId="0" xfId="47" applyNumberFormat="1" applyFont="1" applyFill="1" applyBorder="1"/>
    <xf numFmtId="0" fontId="33" fillId="0" borderId="9" xfId="47" applyNumberFormat="1" applyFont="1"/>
    <xf numFmtId="9" fontId="23" fillId="0" borderId="9" xfId="0" applyNumberFormat="1" applyFont="1" applyBorder="1"/>
    <xf numFmtId="3" fontId="23" fillId="0" borderId="9" xfId="0" applyNumberFormat="1" applyFont="1" applyBorder="1"/>
    <xf numFmtId="3" fontId="38" fillId="0" borderId="0" xfId="0" applyNumberFormat="1" applyFont="1"/>
    <xf numFmtId="0" fontId="40" fillId="0" borderId="0" xfId="0" applyNumberFormat="1" applyFont="1"/>
    <xf numFmtId="0" fontId="30" fillId="0" borderId="9" xfId="0" applyNumberFormat="1" applyFont="1" applyBorder="1"/>
    <xf numFmtId="0" fontId="30" fillId="0" borderId="9" xfId="0" applyNumberFormat="1" applyFont="1" applyBorder="1" applyAlignment="1">
      <alignment horizontal="right"/>
    </xf>
    <xf numFmtId="3" fontId="30" fillId="0" borderId="0" xfId="0" applyNumberFormat="1" applyFont="1" applyBorder="1"/>
    <xf numFmtId="9" fontId="30" fillId="0" borderId="0" xfId="0" applyNumberFormat="1" applyFont="1" applyBorder="1"/>
    <xf numFmtId="10" fontId="30" fillId="0" borderId="9" xfId="0" applyNumberFormat="1" applyFont="1" applyBorder="1"/>
    <xf numFmtId="3" fontId="30" fillId="0" borderId="9" xfId="0" applyNumberFormat="1" applyFont="1" applyBorder="1"/>
    <xf numFmtId="9" fontId="30" fillId="0" borderId="9" xfId="0" applyNumberFormat="1" applyFont="1" applyBorder="1"/>
    <xf numFmtId="165" fontId="23" fillId="0" borderId="0" xfId="0" applyNumberFormat="1" applyFont="1"/>
    <xf numFmtId="0" fontId="30" fillId="0" borderId="0" xfId="0" applyNumberFormat="1" applyFont="1" applyBorder="1"/>
    <xf numFmtId="0" fontId="31" fillId="0" borderId="0" xfId="0" applyNumberFormat="1" applyFont="1"/>
    <xf numFmtId="0" fontId="31" fillId="0" borderId="0" xfId="42" applyNumberFormat="1" applyFont="1"/>
    <xf numFmtId="3" fontId="30" fillId="0" borderId="0" xfId="0" applyNumberFormat="1" applyFont="1" applyAlignment="1">
      <alignment horizontal="right"/>
    </xf>
    <xf numFmtId="3" fontId="30" fillId="0" borderId="9" xfId="0" applyNumberFormat="1" applyFont="1" applyBorder="1" applyAlignment="1">
      <alignment horizontal="right"/>
    </xf>
    <xf numFmtId="9" fontId="30" fillId="0" borderId="0" xfId="0" applyNumberFormat="1" applyFont="1"/>
    <xf numFmtId="3" fontId="31" fillId="0" borderId="0" xfId="42" applyNumberFormat="1" applyFont="1"/>
    <xf numFmtId="166" fontId="23" fillId="0" borderId="0" xfId="0" applyNumberFormat="1" applyFont="1" applyAlignment="1">
      <alignment horizontal="center"/>
    </xf>
    <xf numFmtId="3" fontId="23" fillId="0" borderId="11" xfId="48" applyNumberFormat="1" applyFont="1" applyBorder="1">
      <alignment horizontal="right" vertical="center" wrapText="1"/>
    </xf>
    <xf numFmtId="3" fontId="23" fillId="0" borderId="0" xfId="48" applyNumberFormat="1" applyFont="1" applyBorder="1">
      <alignment horizontal="right" vertical="center" wrapText="1"/>
    </xf>
    <xf numFmtId="166" fontId="23" fillId="34" borderId="0" xfId="0" applyNumberFormat="1" applyFont="1" applyFill="1" applyAlignment="1">
      <alignment horizontal="center"/>
    </xf>
    <xf numFmtId="166" fontId="23" fillId="0" borderId="0" xfId="47" applyNumberFormat="1" applyFont="1" applyBorder="1" applyAlignment="1">
      <alignment horizontal="center"/>
    </xf>
    <xf numFmtId="166" fontId="23" fillId="0" borderId="9" xfId="46" applyNumberFormat="1" applyFont="1" applyAlignment="1">
      <alignment horizontal="center"/>
    </xf>
    <xf numFmtId="3" fontId="23" fillId="0" borderId="0" xfId="47" applyNumberFormat="1" applyFont="1" applyFill="1" applyBorder="1" applyAlignment="1">
      <alignment horizontal="center"/>
    </xf>
    <xf numFmtId="166" fontId="23" fillId="0" borderId="0" xfId="0" applyNumberFormat="1" applyFont="1" applyBorder="1" applyAlignment="1">
      <alignment horizontal="center"/>
    </xf>
    <xf numFmtId="166" fontId="23" fillId="34" borderId="0" xfId="0" applyNumberFormat="1" applyFont="1" applyFill="1" applyBorder="1" applyAlignment="1">
      <alignment horizontal="center"/>
    </xf>
    <xf numFmtId="3" fontId="23" fillId="0" borderId="9" xfId="47" applyNumberFormat="1" applyFont="1" applyFill="1" applyAlignment="1">
      <alignment horizontal="center"/>
    </xf>
    <xf numFmtId="0" fontId="39" fillId="0" borderId="0" xfId="0" applyNumberFormat="1" applyFont="1" applyAlignment="1">
      <alignment vertical="top"/>
    </xf>
    <xf numFmtId="3" fontId="31" fillId="0" borderId="0" xfId="0" applyNumberFormat="1" applyFont="1"/>
    <xf numFmtId="0" fontId="41" fillId="0" borderId="0" xfId="42" applyNumberFormat="1" applyFont="1"/>
    <xf numFmtId="3" fontId="43" fillId="0" borderId="0" xfId="0" applyNumberFormat="1" applyFont="1" applyFill="1" applyBorder="1" applyAlignment="1" applyProtection="1">
      <alignment horizontal="right" vertical="center"/>
    </xf>
    <xf numFmtId="10" fontId="44" fillId="0" borderId="0" xfId="0" applyNumberFormat="1" applyFont="1" applyFill="1" applyBorder="1" applyAlignment="1" applyProtection="1">
      <alignment horizontal="right" vertical="center"/>
    </xf>
    <xf numFmtId="10" fontId="45" fillId="0" borderId="0" xfId="0" applyNumberFormat="1" applyFont="1"/>
    <xf numFmtId="10" fontId="44" fillId="34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10" fontId="33" fillId="0" borderId="0" xfId="0" applyNumberFormat="1" applyFont="1" applyFill="1" applyBorder="1" applyAlignment="1" applyProtection="1">
      <alignment horizontal="right" vertical="center"/>
    </xf>
    <xf numFmtId="0" fontId="33" fillId="0" borderId="8" xfId="45" applyNumberFormat="1" applyFont="1"/>
    <xf numFmtId="3" fontId="33" fillId="0" borderId="8" xfId="45" applyNumberFormat="1" applyFont="1"/>
    <xf numFmtId="9" fontId="33" fillId="0" borderId="8" xfId="45" applyNumberFormat="1" applyFont="1"/>
    <xf numFmtId="9" fontId="33" fillId="0" borderId="8" xfId="45" applyNumberFormat="1" applyFont="1" applyAlignment="1">
      <alignment horizontal="right" indent="1"/>
    </xf>
    <xf numFmtId="0" fontId="23" fillId="0" borderId="0" xfId="46" applyNumberFormat="1" applyFont="1" applyFill="1" applyBorder="1"/>
    <xf numFmtId="10" fontId="27" fillId="0" borderId="0" xfId="0" applyNumberFormat="1" applyFont="1" applyFill="1" applyBorder="1" applyAlignment="1" applyProtection="1">
      <alignment horizontal="right" vertical="center"/>
    </xf>
    <xf numFmtId="10" fontId="25" fillId="0" borderId="0" xfId="0" applyNumberFormat="1" applyFont="1" applyFill="1" applyBorder="1" applyAlignment="1" applyProtection="1">
      <alignment horizontal="right" vertical="center"/>
    </xf>
    <xf numFmtId="0" fontId="47" fillId="0" borderId="0" xfId="0" applyNumberFormat="1" applyFont="1"/>
    <xf numFmtId="0" fontId="48" fillId="0" borderId="0" xfId="2" applyNumberFormat="1" applyFont="1"/>
    <xf numFmtId="0" fontId="39" fillId="0" borderId="10" xfId="48" applyNumberFormat="1" applyFont="1" applyAlignment="1">
      <alignment horizontal="left" vertical="center" wrapText="1"/>
    </xf>
    <xf numFmtId="0" fontId="39" fillId="0" borderId="10" xfId="48" applyNumberFormat="1" applyFont="1">
      <alignment horizontal="right" vertical="center" wrapText="1"/>
    </xf>
    <xf numFmtId="0" fontId="39" fillId="0" borderId="10" xfId="48" applyNumberFormat="1" applyFont="1" applyAlignment="1">
      <alignment horizontal="center" vertical="center" wrapText="1"/>
    </xf>
    <xf numFmtId="3" fontId="47" fillId="0" borderId="0" xfId="0" applyNumberFormat="1" applyFont="1"/>
    <xf numFmtId="0" fontId="47" fillId="0" borderId="0" xfId="0" applyNumberFormat="1" applyFont="1" applyAlignment="1">
      <alignment wrapText="1"/>
    </xf>
    <xf numFmtId="3" fontId="49" fillId="0" borderId="0" xfId="0" applyNumberFormat="1" applyFont="1" applyAlignment="1">
      <alignment horizontal="right" vertical="center"/>
    </xf>
    <xf numFmtId="10" fontId="48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center"/>
    </xf>
    <xf numFmtId="10" fontId="47" fillId="0" borderId="0" xfId="0" applyNumberFormat="1" applyFont="1"/>
    <xf numFmtId="10" fontId="50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right" vertical="center"/>
    </xf>
    <xf numFmtId="10" fontId="39" fillId="0" borderId="0" xfId="0" applyNumberFormat="1" applyFont="1" applyAlignment="1">
      <alignment horizontal="right" vertical="center"/>
    </xf>
    <xf numFmtId="0" fontId="39" fillId="0" borderId="8" xfId="45" applyNumberFormat="1" applyFont="1"/>
    <xf numFmtId="3" fontId="39" fillId="0" borderId="8" xfId="45" applyNumberFormat="1" applyFont="1" applyFill="1"/>
    <xf numFmtId="9" fontId="39" fillId="0" borderId="8" xfId="45" applyNumberFormat="1" applyFont="1" applyFill="1"/>
    <xf numFmtId="9" fontId="39" fillId="0" borderId="8" xfId="45" applyNumberFormat="1" applyFont="1"/>
    <xf numFmtId="167" fontId="47" fillId="0" borderId="0" xfId="0" applyNumberFormat="1" applyFont="1"/>
    <xf numFmtId="3" fontId="39" fillId="0" borderId="8" xfId="45" applyNumberFormat="1" applyFont="1"/>
    <xf numFmtId="0" fontId="39" fillId="0" borderId="9" xfId="46" applyNumberFormat="1" applyFont="1"/>
    <xf numFmtId="3" fontId="39" fillId="0" borderId="9" xfId="46" applyNumberFormat="1" applyFont="1"/>
    <xf numFmtId="0" fontId="47" fillId="0" borderId="0" xfId="46" applyNumberFormat="1" applyFont="1" applyFill="1" applyBorder="1"/>
    <xf numFmtId="3" fontId="39" fillId="0" borderId="0" xfId="46" applyNumberFormat="1" applyFont="1" applyFill="1" applyBorder="1"/>
    <xf numFmtId="3" fontId="39" fillId="0" borderId="0" xfId="46" applyNumberFormat="1" applyFont="1" applyBorder="1"/>
    <xf numFmtId="0" fontId="46" fillId="0" borderId="0" xfId="0" applyNumberFormat="1" applyFont="1" applyAlignment="1">
      <alignment vertical="top" wrapText="1"/>
    </xf>
    <xf numFmtId="0" fontId="47" fillId="0" borderId="0" xfId="0" applyNumberFormat="1" applyFont="1"/>
    <xf numFmtId="0" fontId="48" fillId="0" borderId="0" xfId="2" applyNumberFormat="1" applyFont="1"/>
    <xf numFmtId="0" fontId="39" fillId="0" borderId="0" xfId="0" applyNumberFormat="1" applyFont="1" applyAlignment="1">
      <alignment horizontal="left" vertical="top"/>
    </xf>
    <xf numFmtId="0" fontId="47" fillId="0" borderId="0" xfId="0" applyNumberFormat="1" applyFont="1" applyAlignment="1">
      <alignment vertical="top" wrapText="1"/>
    </xf>
    <xf numFmtId="0" fontId="39" fillId="0" borderId="0" xfId="0" applyNumberFormat="1" applyFont="1" applyAlignment="1">
      <alignment vertical="top" wrapText="1"/>
    </xf>
    <xf numFmtId="0" fontId="39" fillId="0" borderId="0" xfId="0" applyNumberFormat="1" applyFont="1" applyAlignment="1">
      <alignment horizontal="left" vertical="top" wrapText="1"/>
    </xf>
    <xf numFmtId="0" fontId="33" fillId="0" borderId="10" xfId="48" applyNumberFormat="1" applyFont="1" applyAlignment="1">
      <alignment horizontal="center" vertical="center" wrapText="1"/>
    </xf>
    <xf numFmtId="0" fontId="32" fillId="0" borderId="0" xfId="0" applyNumberFormat="1" applyFont="1" applyAlignment="1">
      <alignment vertical="top" wrapText="1"/>
    </xf>
    <xf numFmtId="0" fontId="32" fillId="0" borderId="0" xfId="0" applyNumberFormat="1" applyFont="1" applyAlignment="1">
      <alignment horizontal="left" vertical="top" wrapText="1"/>
    </xf>
    <xf numFmtId="0" fontId="33" fillId="0" borderId="11" xfId="48" applyNumberFormat="1" applyFont="1" applyBorder="1" applyAlignment="1">
      <alignment horizontal="left" vertical="center" wrapText="1"/>
    </xf>
    <xf numFmtId="0" fontId="33" fillId="0" borderId="9" xfId="48" applyNumberFormat="1" applyFont="1" applyBorder="1" applyAlignment="1">
      <alignment horizontal="left" vertical="center" wrapText="1"/>
    </xf>
    <xf numFmtId="0" fontId="33" fillId="0" borderId="10" xfId="48" applyNumberFormat="1" applyFont="1" applyFill="1" applyAlignment="1">
      <alignment horizontal="center" vertical="center" wrapText="1"/>
    </xf>
    <xf numFmtId="0" fontId="33" fillId="0" borderId="11" xfId="48" applyNumberFormat="1" applyFont="1" applyBorder="1" applyAlignment="1">
      <alignment horizontal="center" vertical="center" wrapText="1"/>
    </xf>
    <xf numFmtId="0" fontId="33" fillId="0" borderId="9" xfId="48" applyNumberFormat="1" applyFont="1" applyBorder="1" applyAlignment="1">
      <alignment horizontal="center" vertical="center" wrapText="1"/>
    </xf>
    <xf numFmtId="0" fontId="31" fillId="0" borderId="0" xfId="0" applyNumberFormat="1" applyFont="1" applyAlignment="1">
      <alignment horizontal="left" vertical="top"/>
    </xf>
    <xf numFmtId="0" fontId="31" fillId="0" borderId="0" xfId="0" applyNumberFormat="1" applyFont="1" applyAlignment="1">
      <alignment horizontal="left" vertical="top" wrapText="1"/>
    </xf>
    <xf numFmtId="0" fontId="33" fillId="33" borderId="10" xfId="48" applyNumberFormat="1" applyFont="1" applyFill="1" applyAlignment="1">
      <alignment horizontal="center" vertical="center" wrapText="1"/>
    </xf>
    <xf numFmtId="0" fontId="23" fillId="0" borderId="0" xfId="0" applyNumberFormat="1" applyFont="1"/>
    <xf numFmtId="164" fontId="31" fillId="0" borderId="0" xfId="0" applyFont="1" applyBorder="1" applyAlignment="1">
      <alignment horizontal="left" vertical="center" wrapText="1"/>
    </xf>
    <xf numFmtId="164" fontId="23" fillId="0" borderId="0" xfId="0" applyFont="1" applyAlignment="1">
      <alignment horizontal="left"/>
    </xf>
    <xf numFmtId="0" fontId="40" fillId="0" borderId="0" xfId="0" applyNumberFormat="1" applyFont="1" applyAlignment="1">
      <alignment horizontal="left" vertical="top" wrapText="1"/>
    </xf>
    <xf numFmtId="0" fontId="33" fillId="0" borderId="10" xfId="48" applyNumberFormat="1" applyFont="1">
      <alignment horizontal="right" vertical="center" wrapText="1"/>
    </xf>
    <xf numFmtId="0" fontId="35" fillId="0" borderId="0" xfId="2" applyNumberFormat="1" applyFont="1" applyAlignment="1">
      <alignment horizontal="left"/>
    </xf>
    <xf numFmtId="0" fontId="23" fillId="0" borderId="0" xfId="43" applyNumberFormat="1" applyFont="1" applyFill="1"/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 xr:uid="{00000000-0005-0000-0000-00001D000000}"/>
    <cellStyle name="Napomene" xfId="43" xr:uid="{00000000-0005-0000-0000-00001E000000}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Normalno 2" xfId="50" xr:uid="{00000000-0005-0000-0000-000026000000}"/>
    <cellStyle name="Postotak" xfId="49" builtinId="5"/>
    <cellStyle name="Povezana ćelija" xfId="12" builtinId="24" customBuiltin="1"/>
    <cellStyle name="Provjera ćelije" xfId="13" builtinId="23" customBuiltin="1"/>
    <cellStyle name="Tanka linija ispod" xfId="44" xr:uid="{00000000-0005-0000-0000-00002A000000}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 xr:uid="{00000000-0005-0000-0000-00002E000000}"/>
    <cellStyle name="Ukupno - zadnji redak" xfId="46" xr:uid="{00000000-0005-0000-0000-00002F000000}"/>
    <cellStyle name="Unos" xfId="9" builtinId="20" customBuiltin="1"/>
    <cellStyle name="Zadnji redak" xfId="47" xr:uid="{00000000-0005-0000-0000-000031000000}"/>
    <cellStyle name="Zaglavlje" xfId="48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D0-40AC-A877-3C7C40DCA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D0-40AC-A877-3C7C40DCAB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D0-40AC-A877-3C7C40DCAB5A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D0-40AC-A877-3C7C40DCAB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D0-40AC-A877-3C7C40DCAB5A}"/>
              </c:ext>
            </c:extLst>
          </c:dPt>
          <c:dLbls>
            <c:dLbl>
              <c:idx val="0"/>
              <c:layout>
                <c:manualLayout>
                  <c:x val="5.7879502067576541E-2"/>
                  <c:y val="-2.6362253115828387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1D0-40AC-A877-3C7C40DCAB5A}"/>
                </c:ext>
              </c:extLst>
            </c:dLbl>
            <c:dLbl>
              <c:idx val="1"/>
              <c:layout>
                <c:manualLayout>
                  <c:x val="-8.3163177854434042E-2"/>
                  <c:y val="0.175696184891937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36AC-008B-4A25-BE79-7439698C7680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9441396964707"/>
                      <c:h val="0.194648464385934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D0-40AC-A877-3C7C40DCAB5A}"/>
                </c:ext>
              </c:extLst>
            </c:dLbl>
            <c:dLbl>
              <c:idx val="2"/>
              <c:layout>
                <c:manualLayout>
                  <c:x val="-0.13554389047200738"/>
                  <c:y val="2.3010336931771156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1D0-40AC-A877-3C7C40DCAB5A}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1D0-40AC-A877-3C7C40DCAB5A}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1D0-40AC-A877-3C7C40DCAB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4.'!$D$6:$D$10</c:f>
              <c:numCache>
                <c:formatCode>0.00%</c:formatCode>
                <c:ptCount val="5"/>
                <c:pt idx="0">
                  <c:v>0.87080265516137112</c:v>
                </c:pt>
                <c:pt idx="1">
                  <c:v>5.8218733503475485E-2</c:v>
                </c:pt>
                <c:pt idx="2">
                  <c:v>2.4685609655822435E-2</c:v>
                </c:pt>
                <c:pt idx="3">
                  <c:v>4.6184406964799793E-2</c:v>
                </c:pt>
                <c:pt idx="4">
                  <c:v>1.0859471453113478E-4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D0-40AC-A877-3C7C40DCA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12.'!$B$6:$B$41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12.'!$C$6:$C$41</c:f>
              <c:numCache>
                <c:formatCode>#,##0_);\(#,##0\)</c:formatCode>
                <c:ptCount val="36"/>
                <c:pt idx="0">
                  <c:v>1885086</c:v>
                </c:pt>
                <c:pt idx="1">
                  <c:v>1831030</c:v>
                </c:pt>
                <c:pt idx="2">
                  <c:v>2017782</c:v>
                </c:pt>
                <c:pt idx="3">
                  <c:v>1839674</c:v>
                </c:pt>
                <c:pt idx="4">
                  <c:v>1872328</c:v>
                </c:pt>
                <c:pt idx="5">
                  <c:v>1837658</c:v>
                </c:pt>
                <c:pt idx="6">
                  <c:v>1804885</c:v>
                </c:pt>
                <c:pt idx="7">
                  <c:v>1687521</c:v>
                </c:pt>
                <c:pt idx="8">
                  <c:v>1767450</c:v>
                </c:pt>
                <c:pt idx="9">
                  <c:v>1702593</c:v>
                </c:pt>
                <c:pt idx="10">
                  <c:v>1722787</c:v>
                </c:pt>
                <c:pt idx="11">
                  <c:v>1764473</c:v>
                </c:pt>
                <c:pt idx="12">
                  <c:v>1593014</c:v>
                </c:pt>
                <c:pt idx="13">
                  <c:v>1540140</c:v>
                </c:pt>
                <c:pt idx="14">
                  <c:v>1683715</c:v>
                </c:pt>
                <c:pt idx="15">
                  <c:v>1527566</c:v>
                </c:pt>
                <c:pt idx="16">
                  <c:v>1590966</c:v>
                </c:pt>
                <c:pt idx="17">
                  <c:v>1586551</c:v>
                </c:pt>
                <c:pt idx="18">
                  <c:v>1495475</c:v>
                </c:pt>
                <c:pt idx="19">
                  <c:v>1438303</c:v>
                </c:pt>
                <c:pt idx="20">
                  <c:v>1503233</c:v>
                </c:pt>
                <c:pt idx="21">
                  <c:v>1438813</c:v>
                </c:pt>
                <c:pt idx="22">
                  <c:v>1386186</c:v>
                </c:pt>
                <c:pt idx="23">
                  <c:v>1526799</c:v>
                </c:pt>
                <c:pt idx="24">
                  <c:v>1288994</c:v>
                </c:pt>
                <c:pt idx="25">
                  <c:v>1309008</c:v>
                </c:pt>
                <c:pt idx="26">
                  <c:v>1414279</c:v>
                </c:pt>
                <c:pt idx="27">
                  <c:v>1275684</c:v>
                </c:pt>
                <c:pt idx="28">
                  <c:v>1357434</c:v>
                </c:pt>
                <c:pt idx="29">
                  <c:v>1324782</c:v>
                </c:pt>
                <c:pt idx="30">
                  <c:v>1299282</c:v>
                </c:pt>
                <c:pt idx="31">
                  <c:v>1202714</c:v>
                </c:pt>
                <c:pt idx="32">
                  <c:v>1238479</c:v>
                </c:pt>
                <c:pt idx="33">
                  <c:v>1268871</c:v>
                </c:pt>
                <c:pt idx="34">
                  <c:v>1208074</c:v>
                </c:pt>
                <c:pt idx="35">
                  <c:v>1212115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FE2-BD93-7E77E89132E2}"/>
            </c:ext>
          </c:extLst>
        </c:ser>
        <c:ser>
          <c:idx val="1"/>
          <c:order val="1"/>
          <c:tx>
            <c:strRef>
              <c:f>'Slika 12.'!$D$5</c:f>
              <c:strCache>
                <c:ptCount val="1"/>
                <c:pt idx="0">
                  <c:v>Broj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12.'!$B$6:$B$41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12.'!$D$6:$D$41</c:f>
              <c:numCache>
                <c:formatCode>#,##0_);\(#,##0\)</c:formatCode>
                <c:ptCount val="36"/>
                <c:pt idx="0">
                  <c:v>7944888</c:v>
                </c:pt>
                <c:pt idx="1">
                  <c:v>7944995</c:v>
                </c:pt>
                <c:pt idx="2">
                  <c:v>8863925</c:v>
                </c:pt>
                <c:pt idx="3">
                  <c:v>8391462</c:v>
                </c:pt>
                <c:pt idx="4">
                  <c:v>8841110</c:v>
                </c:pt>
                <c:pt idx="5">
                  <c:v>8768069</c:v>
                </c:pt>
                <c:pt idx="6">
                  <c:v>8952371</c:v>
                </c:pt>
                <c:pt idx="7">
                  <c:v>8703191</c:v>
                </c:pt>
                <c:pt idx="8">
                  <c:v>9163765</c:v>
                </c:pt>
                <c:pt idx="9">
                  <c:v>9408113</c:v>
                </c:pt>
                <c:pt idx="10">
                  <c:v>9731915</c:v>
                </c:pt>
                <c:pt idx="11">
                  <c:v>10169259</c:v>
                </c:pt>
                <c:pt idx="12">
                  <c:v>9594495</c:v>
                </c:pt>
                <c:pt idx="13">
                  <c:v>9399719</c:v>
                </c:pt>
                <c:pt idx="14">
                  <c:v>10520224</c:v>
                </c:pt>
                <c:pt idx="15">
                  <c:v>9896229</c:v>
                </c:pt>
                <c:pt idx="16">
                  <c:v>10638225</c:v>
                </c:pt>
                <c:pt idx="17">
                  <c:v>10583305</c:v>
                </c:pt>
                <c:pt idx="18">
                  <c:v>10355073</c:v>
                </c:pt>
                <c:pt idx="19">
                  <c:v>10180768</c:v>
                </c:pt>
                <c:pt idx="20">
                  <c:v>10812607</c:v>
                </c:pt>
                <c:pt idx="21">
                  <c:v>10856065</c:v>
                </c:pt>
                <c:pt idx="22">
                  <c:v>10746343</c:v>
                </c:pt>
                <c:pt idx="23">
                  <c:v>11705648</c:v>
                </c:pt>
                <c:pt idx="24">
                  <c:v>10734100</c:v>
                </c:pt>
                <c:pt idx="25">
                  <c:v>10940175</c:v>
                </c:pt>
                <c:pt idx="26">
                  <c:v>12014342</c:v>
                </c:pt>
                <c:pt idx="27">
                  <c:v>11200732</c:v>
                </c:pt>
                <c:pt idx="28">
                  <c:v>12211669</c:v>
                </c:pt>
                <c:pt idx="29">
                  <c:v>11916727</c:v>
                </c:pt>
                <c:pt idx="30">
                  <c:v>11892044</c:v>
                </c:pt>
                <c:pt idx="31">
                  <c:v>11378476</c:v>
                </c:pt>
                <c:pt idx="32">
                  <c:v>11872180</c:v>
                </c:pt>
                <c:pt idx="33">
                  <c:v>12580185</c:v>
                </c:pt>
                <c:pt idx="34">
                  <c:v>12485653</c:v>
                </c:pt>
                <c:pt idx="35">
                  <c:v>12568756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FE2-BD93-7E77E891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6194111"/>
        <c:axId val="1946220735"/>
      </c:lineChart>
      <c:dateAx>
        <c:axId val="1946194111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20735"/>
        <c:crosses val="autoZero"/>
        <c:auto val="1"/>
        <c:lblOffset val="100"/>
        <c:baseTimeUnit val="months"/>
      </c:dateAx>
      <c:valAx>
        <c:axId val="194622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4111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110669436169842E-2"/>
                <c:y val="0.398416198296253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Vrijednost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13.'!$B$6:$B$41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13.'!$C$6:$C$41</c:f>
              <c:numCache>
                <c:formatCode>#,##0_);\(#,##0\)</c:formatCode>
                <c:ptCount val="36"/>
                <c:pt idx="0">
                  <c:v>279947207.51211095</c:v>
                </c:pt>
                <c:pt idx="1">
                  <c:v>270726540.97816706</c:v>
                </c:pt>
                <c:pt idx="2">
                  <c:v>303420080.82819033</c:v>
                </c:pt>
                <c:pt idx="3">
                  <c:v>281042648.48364192</c:v>
                </c:pt>
                <c:pt idx="4">
                  <c:v>287392261.99482381</c:v>
                </c:pt>
                <c:pt idx="5">
                  <c:v>281724598.84531152</c:v>
                </c:pt>
                <c:pt idx="6">
                  <c:v>291845684.91605282</c:v>
                </c:pt>
                <c:pt idx="7">
                  <c:v>259678718.16311631</c:v>
                </c:pt>
                <c:pt idx="8">
                  <c:v>307995341.42942464</c:v>
                </c:pt>
                <c:pt idx="9">
                  <c:v>280136602.5615502</c:v>
                </c:pt>
                <c:pt idx="10">
                  <c:v>275933474.41767865</c:v>
                </c:pt>
                <c:pt idx="11">
                  <c:v>324304679.54077905</c:v>
                </c:pt>
                <c:pt idx="12">
                  <c:v>268636572.3007499</c:v>
                </c:pt>
                <c:pt idx="13">
                  <c:v>291409406.59632355</c:v>
                </c:pt>
                <c:pt idx="14">
                  <c:v>372267616.69652927</c:v>
                </c:pt>
                <c:pt idx="15">
                  <c:v>266592292.91923815</c:v>
                </c:pt>
                <c:pt idx="16">
                  <c:v>288112676.62087727</c:v>
                </c:pt>
                <c:pt idx="17">
                  <c:v>286096254.56234652</c:v>
                </c:pt>
                <c:pt idx="18">
                  <c:v>292913302.54164177</c:v>
                </c:pt>
                <c:pt idx="19">
                  <c:v>234082669.45384562</c:v>
                </c:pt>
                <c:pt idx="20">
                  <c:v>272186676.88632292</c:v>
                </c:pt>
                <c:pt idx="21">
                  <c:v>250219739.73057267</c:v>
                </c:pt>
                <c:pt idx="22">
                  <c:v>240776101.00205719</c:v>
                </c:pt>
                <c:pt idx="23">
                  <c:v>267947748.22483242</c:v>
                </c:pt>
                <c:pt idx="24">
                  <c:v>305898719</c:v>
                </c:pt>
                <c:pt idx="25">
                  <c:v>311542176</c:v>
                </c:pt>
                <c:pt idx="26">
                  <c:v>380188130</c:v>
                </c:pt>
                <c:pt idx="27">
                  <c:v>309103754</c:v>
                </c:pt>
                <c:pt idx="28">
                  <c:v>316899919</c:v>
                </c:pt>
                <c:pt idx="29">
                  <c:v>340481228</c:v>
                </c:pt>
                <c:pt idx="30">
                  <c:v>291536849</c:v>
                </c:pt>
                <c:pt idx="31">
                  <c:v>252725533</c:v>
                </c:pt>
                <c:pt idx="32">
                  <c:v>287576710</c:v>
                </c:pt>
                <c:pt idx="33">
                  <c:v>368087353</c:v>
                </c:pt>
                <c:pt idx="34">
                  <c:v>464624080</c:v>
                </c:pt>
                <c:pt idx="35">
                  <c:v>348524101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6-41A3-BBEC-35223B0EFEDF}"/>
            </c:ext>
          </c:extLst>
        </c:ser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13.'!$B$6:$B$41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13.'!$D$6:$D$41</c:f>
              <c:numCache>
                <c:formatCode>#,##0_);\(#,##0\)</c:formatCode>
                <c:ptCount val="36"/>
                <c:pt idx="0">
                  <c:v>735046625.25715041</c:v>
                </c:pt>
                <c:pt idx="1">
                  <c:v>792729186.94007564</c:v>
                </c:pt>
                <c:pt idx="2">
                  <c:v>897564664.94127011</c:v>
                </c:pt>
                <c:pt idx="3">
                  <c:v>851644439.17977297</c:v>
                </c:pt>
                <c:pt idx="4">
                  <c:v>899463554.71497774</c:v>
                </c:pt>
                <c:pt idx="5">
                  <c:v>895785946.91087663</c:v>
                </c:pt>
                <c:pt idx="6">
                  <c:v>967873438.18435192</c:v>
                </c:pt>
                <c:pt idx="7">
                  <c:v>892681409.91439378</c:v>
                </c:pt>
                <c:pt idx="8">
                  <c:v>1004754000.3981683</c:v>
                </c:pt>
                <c:pt idx="9">
                  <c:v>992854439.71066427</c:v>
                </c:pt>
                <c:pt idx="10">
                  <c:v>1008022097.5512642</c:v>
                </c:pt>
                <c:pt idx="11">
                  <c:v>1093615548.3442829</c:v>
                </c:pt>
                <c:pt idx="12">
                  <c:v>988049411.24162185</c:v>
                </c:pt>
                <c:pt idx="13">
                  <c:v>1038594903.4441568</c:v>
                </c:pt>
                <c:pt idx="14">
                  <c:v>1230645431.6809342</c:v>
                </c:pt>
                <c:pt idx="15">
                  <c:v>1115862776.4284291</c:v>
                </c:pt>
                <c:pt idx="16">
                  <c:v>1195676617.6919503</c:v>
                </c:pt>
                <c:pt idx="17">
                  <c:v>1198704768.0668921</c:v>
                </c:pt>
                <c:pt idx="18">
                  <c:v>1250231640.5866346</c:v>
                </c:pt>
                <c:pt idx="19">
                  <c:v>1148407436.3262327</c:v>
                </c:pt>
                <c:pt idx="20">
                  <c:v>1242133685.8451123</c:v>
                </c:pt>
                <c:pt idx="21">
                  <c:v>1225027017.8512177</c:v>
                </c:pt>
                <c:pt idx="22">
                  <c:v>1228010089.5878956</c:v>
                </c:pt>
                <c:pt idx="23">
                  <c:v>1344144195.5006967</c:v>
                </c:pt>
                <c:pt idx="24">
                  <c:v>1527323202</c:v>
                </c:pt>
                <c:pt idx="25">
                  <c:v>1540198772</c:v>
                </c:pt>
                <c:pt idx="26">
                  <c:v>1682576326</c:v>
                </c:pt>
                <c:pt idx="27">
                  <c:v>1481468939</c:v>
                </c:pt>
                <c:pt idx="28">
                  <c:v>1611771345</c:v>
                </c:pt>
                <c:pt idx="29">
                  <c:v>1604763105</c:v>
                </c:pt>
                <c:pt idx="30">
                  <c:v>1611027923</c:v>
                </c:pt>
                <c:pt idx="31">
                  <c:v>1524007771</c:v>
                </c:pt>
                <c:pt idx="32">
                  <c:v>1690485353</c:v>
                </c:pt>
                <c:pt idx="33">
                  <c:v>1854273843</c:v>
                </c:pt>
                <c:pt idx="34">
                  <c:v>2200505950</c:v>
                </c:pt>
                <c:pt idx="35">
                  <c:v>1831133504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1A3-BBEC-35223B0E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6660655"/>
        <c:axId val="1786663151"/>
      </c:lineChart>
      <c:dateAx>
        <c:axId val="178666065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3151"/>
        <c:crosses val="autoZero"/>
        <c:auto val="1"/>
        <c:lblOffset val="100"/>
        <c:baseTimeUnit val="months"/>
      </c:dateAx>
      <c:valAx>
        <c:axId val="178666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065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6650575980076097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14.'!$C$6:$C$41</c:f>
              <c:numCache>
                <c:formatCode>#,##0_);\(#,##0\)</c:formatCode>
                <c:ptCount val="36"/>
                <c:pt idx="0">
                  <c:v>7029055</c:v>
                </c:pt>
                <c:pt idx="1">
                  <c:v>7307664</c:v>
                </c:pt>
                <c:pt idx="2">
                  <c:v>8473352</c:v>
                </c:pt>
                <c:pt idx="3">
                  <c:v>8126313</c:v>
                </c:pt>
                <c:pt idx="4">
                  <c:v>8435994</c:v>
                </c:pt>
                <c:pt idx="5">
                  <c:v>8653495</c:v>
                </c:pt>
                <c:pt idx="6">
                  <c:v>9328149</c:v>
                </c:pt>
                <c:pt idx="7">
                  <c:v>8767337</c:v>
                </c:pt>
                <c:pt idx="8">
                  <c:v>8938438</c:v>
                </c:pt>
                <c:pt idx="9">
                  <c:v>8635112</c:v>
                </c:pt>
                <c:pt idx="10">
                  <c:v>8533827</c:v>
                </c:pt>
                <c:pt idx="11">
                  <c:v>10072849</c:v>
                </c:pt>
                <c:pt idx="12">
                  <c:v>7600783</c:v>
                </c:pt>
                <c:pt idx="13">
                  <c:v>7713911</c:v>
                </c:pt>
                <c:pt idx="14">
                  <c:v>8687133</c:v>
                </c:pt>
                <c:pt idx="15">
                  <c:v>8615871</c:v>
                </c:pt>
                <c:pt idx="16">
                  <c:v>9196187</c:v>
                </c:pt>
                <c:pt idx="17">
                  <c:v>9347759</c:v>
                </c:pt>
                <c:pt idx="18">
                  <c:v>9563219</c:v>
                </c:pt>
                <c:pt idx="19">
                  <c:v>9279907</c:v>
                </c:pt>
                <c:pt idx="20">
                  <c:v>9354472</c:v>
                </c:pt>
                <c:pt idx="21">
                  <c:v>9146350</c:v>
                </c:pt>
                <c:pt idx="22">
                  <c:v>8831225</c:v>
                </c:pt>
                <c:pt idx="23">
                  <c:v>10696584</c:v>
                </c:pt>
                <c:pt idx="24">
                  <c:v>7627151</c:v>
                </c:pt>
                <c:pt idx="25">
                  <c:v>7940349</c:v>
                </c:pt>
                <c:pt idx="26">
                  <c:v>9180581</c:v>
                </c:pt>
                <c:pt idx="27">
                  <c:v>8802135</c:v>
                </c:pt>
                <c:pt idx="28">
                  <c:v>9679354</c:v>
                </c:pt>
                <c:pt idx="29">
                  <c:v>9674894</c:v>
                </c:pt>
                <c:pt idx="30">
                  <c:v>9945498</c:v>
                </c:pt>
                <c:pt idx="31">
                  <c:v>9443145</c:v>
                </c:pt>
                <c:pt idx="32">
                  <c:v>9302540</c:v>
                </c:pt>
                <c:pt idx="33">
                  <c:v>9614965</c:v>
                </c:pt>
                <c:pt idx="34">
                  <c:v>9178464</c:v>
                </c:pt>
                <c:pt idx="35">
                  <c:v>10378104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0A4-BD01-353E01CA5F0B}"/>
            </c:ext>
          </c:extLst>
        </c:ser>
        <c:ser>
          <c:idx val="1"/>
          <c:order val="1"/>
          <c:tx>
            <c:strRef>
              <c:f>'Slika 14.'!$D$5</c:f>
              <c:strCache>
                <c:ptCount val="1"/>
                <c:pt idx="0">
                  <c:v>Broj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14.'!$D$6:$D$41</c:f>
              <c:numCache>
                <c:formatCode>#,##0_);\(#,##0\)</c:formatCode>
                <c:ptCount val="36"/>
                <c:pt idx="0">
                  <c:v>711459</c:v>
                </c:pt>
                <c:pt idx="1">
                  <c:v>765262</c:v>
                </c:pt>
                <c:pt idx="2">
                  <c:v>915131</c:v>
                </c:pt>
                <c:pt idx="3">
                  <c:v>868074</c:v>
                </c:pt>
                <c:pt idx="4">
                  <c:v>921188</c:v>
                </c:pt>
                <c:pt idx="5">
                  <c:v>961678</c:v>
                </c:pt>
                <c:pt idx="6">
                  <c:v>1057135</c:v>
                </c:pt>
                <c:pt idx="7">
                  <c:v>1031974</c:v>
                </c:pt>
                <c:pt idx="8">
                  <c:v>1072274</c:v>
                </c:pt>
                <c:pt idx="9">
                  <c:v>1044200</c:v>
                </c:pt>
                <c:pt idx="10">
                  <c:v>1049077</c:v>
                </c:pt>
                <c:pt idx="11">
                  <c:v>1172092</c:v>
                </c:pt>
                <c:pt idx="12">
                  <c:v>951874</c:v>
                </c:pt>
                <c:pt idx="13">
                  <c:v>1002355</c:v>
                </c:pt>
                <c:pt idx="14">
                  <c:v>1151067</c:v>
                </c:pt>
                <c:pt idx="15">
                  <c:v>1103574</c:v>
                </c:pt>
                <c:pt idx="16">
                  <c:v>1216181</c:v>
                </c:pt>
                <c:pt idx="17">
                  <c:v>1241077</c:v>
                </c:pt>
                <c:pt idx="18">
                  <c:v>1260398</c:v>
                </c:pt>
                <c:pt idx="19">
                  <c:v>1277198</c:v>
                </c:pt>
                <c:pt idx="20">
                  <c:v>1310285</c:v>
                </c:pt>
                <c:pt idx="21">
                  <c:v>1271303</c:v>
                </c:pt>
                <c:pt idx="22">
                  <c:v>1250393</c:v>
                </c:pt>
                <c:pt idx="23">
                  <c:v>1396183</c:v>
                </c:pt>
                <c:pt idx="24">
                  <c:v>1251526</c:v>
                </c:pt>
                <c:pt idx="25">
                  <c:v>1362183</c:v>
                </c:pt>
                <c:pt idx="26">
                  <c:v>1573832</c:v>
                </c:pt>
                <c:pt idx="27">
                  <c:v>1481165</c:v>
                </c:pt>
                <c:pt idx="28">
                  <c:v>1678439</c:v>
                </c:pt>
                <c:pt idx="29">
                  <c:v>1712478</c:v>
                </c:pt>
                <c:pt idx="30">
                  <c:v>1783649</c:v>
                </c:pt>
                <c:pt idx="31">
                  <c:v>1727478</c:v>
                </c:pt>
                <c:pt idx="32">
                  <c:v>1749019</c:v>
                </c:pt>
                <c:pt idx="33">
                  <c:v>1802613</c:v>
                </c:pt>
                <c:pt idx="34">
                  <c:v>1687110</c:v>
                </c:pt>
                <c:pt idx="35">
                  <c:v>1769100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0A4-BD01-353E01CA5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604975"/>
        <c:axId val="327612879"/>
      </c:lineChart>
      <c:dateAx>
        <c:axId val="32760497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12879"/>
        <c:crosses val="autoZero"/>
        <c:auto val="1"/>
        <c:lblOffset val="100"/>
        <c:baseTimeUnit val="months"/>
      </c:dateAx>
      <c:valAx>
        <c:axId val="32761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7604975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15.'!$C$5</c:f>
              <c:strCache>
                <c:ptCount val="1"/>
                <c:pt idx="0">
                  <c:v>Vrijednost transakcija  ̶  internetsko bankarstvo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15.'!$B$6:$B$41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15.'!$C$6:$C$41</c:f>
              <c:numCache>
                <c:formatCode>#,##0_);\(#,##0\)</c:formatCode>
                <c:ptCount val="36"/>
                <c:pt idx="0">
                  <c:v>10663825776.389996</c:v>
                </c:pt>
                <c:pt idx="1">
                  <c:v>10600591149.150003</c:v>
                </c:pt>
                <c:pt idx="2">
                  <c:v>13208778594.599995</c:v>
                </c:pt>
                <c:pt idx="3">
                  <c:v>12553117365.850002</c:v>
                </c:pt>
                <c:pt idx="4">
                  <c:v>11813294707.42</c:v>
                </c:pt>
                <c:pt idx="5">
                  <c:v>12718464350.789997</c:v>
                </c:pt>
                <c:pt idx="6">
                  <c:v>14769377538.289999</c:v>
                </c:pt>
                <c:pt idx="7">
                  <c:v>13213266124.510002</c:v>
                </c:pt>
                <c:pt idx="8">
                  <c:v>13563546404.400007</c:v>
                </c:pt>
                <c:pt idx="9">
                  <c:v>12498847341.859999</c:v>
                </c:pt>
                <c:pt idx="10">
                  <c:v>12702249201.699993</c:v>
                </c:pt>
                <c:pt idx="11">
                  <c:v>17276282915.360004</c:v>
                </c:pt>
                <c:pt idx="12">
                  <c:v>12466603479.59</c:v>
                </c:pt>
                <c:pt idx="13">
                  <c:v>14114445432.350002</c:v>
                </c:pt>
                <c:pt idx="14">
                  <c:v>14461680709.85001</c:v>
                </c:pt>
                <c:pt idx="15">
                  <c:v>13979078902.780003</c:v>
                </c:pt>
                <c:pt idx="16">
                  <c:v>14957225058.869999</c:v>
                </c:pt>
                <c:pt idx="17">
                  <c:v>15773958664.419998</c:v>
                </c:pt>
                <c:pt idx="18">
                  <c:v>18369650342.699989</c:v>
                </c:pt>
                <c:pt idx="19">
                  <c:v>16595657931.350006</c:v>
                </c:pt>
                <c:pt idx="20">
                  <c:v>17274985214.57</c:v>
                </c:pt>
                <c:pt idx="21">
                  <c:v>16757104682.75</c:v>
                </c:pt>
                <c:pt idx="22">
                  <c:v>15019170301.950001</c:v>
                </c:pt>
                <c:pt idx="23">
                  <c:v>18236622691.200001</c:v>
                </c:pt>
                <c:pt idx="24">
                  <c:v>14774617748</c:v>
                </c:pt>
                <c:pt idx="25">
                  <c:v>14630569293</c:v>
                </c:pt>
                <c:pt idx="26">
                  <c:v>18696999710</c:v>
                </c:pt>
                <c:pt idx="27">
                  <c:v>15673462539</c:v>
                </c:pt>
                <c:pt idx="28">
                  <c:v>17751145458</c:v>
                </c:pt>
                <c:pt idx="29">
                  <c:v>18479463645</c:v>
                </c:pt>
                <c:pt idx="30">
                  <c:v>19449276583</c:v>
                </c:pt>
                <c:pt idx="31">
                  <c:v>17916108733</c:v>
                </c:pt>
                <c:pt idx="32">
                  <c:v>17291579158</c:v>
                </c:pt>
                <c:pt idx="33">
                  <c:v>18358313226</c:v>
                </c:pt>
                <c:pt idx="34">
                  <c:v>18627806111</c:v>
                </c:pt>
                <c:pt idx="35">
                  <c:v>23847002803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A-4BC7-87D8-DC6BEDBD2BE5}"/>
            </c:ext>
          </c:extLst>
        </c:ser>
        <c:ser>
          <c:idx val="1"/>
          <c:order val="1"/>
          <c:tx>
            <c:strRef>
              <c:f>'Slika 15.'!$D$5</c:f>
              <c:strCache>
                <c:ptCount val="1"/>
                <c:pt idx="0">
                  <c:v>Vrijednost transakcija  ̶  mobilno bankarstvo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15.'!$B$6:$B$41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15.'!$D$6:$D$41</c:f>
              <c:numCache>
                <c:formatCode>#,##0_);\(#,##0\)</c:formatCode>
                <c:ptCount val="36"/>
                <c:pt idx="0">
                  <c:v>279560112.2834959</c:v>
                </c:pt>
                <c:pt idx="1">
                  <c:v>310079470.96688563</c:v>
                </c:pt>
                <c:pt idx="2">
                  <c:v>371349274.00623792</c:v>
                </c:pt>
                <c:pt idx="3">
                  <c:v>362213588.55929387</c:v>
                </c:pt>
                <c:pt idx="4">
                  <c:v>460750880.88127941</c:v>
                </c:pt>
                <c:pt idx="5">
                  <c:v>407039121.64045388</c:v>
                </c:pt>
                <c:pt idx="6">
                  <c:v>496538468.24606806</c:v>
                </c:pt>
                <c:pt idx="7">
                  <c:v>481494544.56168288</c:v>
                </c:pt>
                <c:pt idx="8">
                  <c:v>494473709.86794078</c:v>
                </c:pt>
                <c:pt idx="9">
                  <c:v>492405035.23790562</c:v>
                </c:pt>
                <c:pt idx="10">
                  <c:v>490930750.28203595</c:v>
                </c:pt>
                <c:pt idx="11">
                  <c:v>573533131.19649613</c:v>
                </c:pt>
                <c:pt idx="12">
                  <c:v>426519981.81697524</c:v>
                </c:pt>
                <c:pt idx="13">
                  <c:v>465682261.33120972</c:v>
                </c:pt>
                <c:pt idx="14">
                  <c:v>580813915.72101665</c:v>
                </c:pt>
                <c:pt idx="15">
                  <c:v>549297742.91592002</c:v>
                </c:pt>
                <c:pt idx="16">
                  <c:v>594105802.77390671</c:v>
                </c:pt>
                <c:pt idx="17">
                  <c:v>631115050.76647413</c:v>
                </c:pt>
                <c:pt idx="18">
                  <c:v>669487225.16424441</c:v>
                </c:pt>
                <c:pt idx="19">
                  <c:v>713657749.41933763</c:v>
                </c:pt>
                <c:pt idx="20">
                  <c:v>720371543.30081618</c:v>
                </c:pt>
                <c:pt idx="21">
                  <c:v>673133391.20047772</c:v>
                </c:pt>
                <c:pt idx="22">
                  <c:v>667309868.73714244</c:v>
                </c:pt>
                <c:pt idx="23">
                  <c:v>774015970.13736808</c:v>
                </c:pt>
                <c:pt idx="24">
                  <c:v>680670121</c:v>
                </c:pt>
                <c:pt idx="25">
                  <c:v>737913580</c:v>
                </c:pt>
                <c:pt idx="26">
                  <c:v>903989289</c:v>
                </c:pt>
                <c:pt idx="27">
                  <c:v>857773295</c:v>
                </c:pt>
                <c:pt idx="28">
                  <c:v>1000749622</c:v>
                </c:pt>
                <c:pt idx="29">
                  <c:v>1051830761</c:v>
                </c:pt>
                <c:pt idx="30">
                  <c:v>1119309463</c:v>
                </c:pt>
                <c:pt idx="31">
                  <c:v>1074649308</c:v>
                </c:pt>
                <c:pt idx="32">
                  <c:v>1503711238</c:v>
                </c:pt>
                <c:pt idx="33">
                  <c:v>1138704287</c:v>
                </c:pt>
                <c:pt idx="34">
                  <c:v>1046367976</c:v>
                </c:pt>
                <c:pt idx="35">
                  <c:v>1185197016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A-4BC7-87D8-DC6BEDBD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28735"/>
        <c:axId val="124748383"/>
      </c:lineChart>
      <c:dateAx>
        <c:axId val="17832873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748383"/>
        <c:crosses val="autoZero"/>
        <c:auto val="1"/>
        <c:lblOffset val="100"/>
        <c:baseTimeUnit val="months"/>
      </c:dateAx>
      <c:valAx>
        <c:axId val="12474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32873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371254774623079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u mil.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16., 17. i 18.'!$G$5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18.'!$G$6:$G$17</c:f>
              <c:numCache>
                <c:formatCode>#,##0</c:formatCode>
                <c:ptCount val="12"/>
                <c:pt idx="0">
                  <c:v>2125593</c:v>
                </c:pt>
                <c:pt idx="1">
                  <c:v>2115965</c:v>
                </c:pt>
                <c:pt idx="2">
                  <c:v>2138388</c:v>
                </c:pt>
                <c:pt idx="3">
                  <c:v>2116930</c:v>
                </c:pt>
                <c:pt idx="4">
                  <c:v>2168407</c:v>
                </c:pt>
                <c:pt idx="5">
                  <c:v>2166973</c:v>
                </c:pt>
                <c:pt idx="6">
                  <c:v>2160877</c:v>
                </c:pt>
                <c:pt idx="7">
                  <c:v>2144115</c:v>
                </c:pt>
                <c:pt idx="8">
                  <c:v>2151280</c:v>
                </c:pt>
                <c:pt idx="9">
                  <c:v>2185855</c:v>
                </c:pt>
                <c:pt idx="10">
                  <c:v>2179314</c:v>
                </c:pt>
                <c:pt idx="11">
                  <c:v>2197992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'Slika 16., 17. i 18.'!$H$5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18.'!$H$6:$H$17</c:f>
              <c:numCache>
                <c:formatCode>#,##0</c:formatCode>
                <c:ptCount val="12"/>
                <c:pt idx="0">
                  <c:v>916514948</c:v>
                </c:pt>
                <c:pt idx="1">
                  <c:v>804362955</c:v>
                </c:pt>
                <c:pt idx="2">
                  <c:v>869630724</c:v>
                </c:pt>
                <c:pt idx="3">
                  <c:v>845491340</c:v>
                </c:pt>
                <c:pt idx="4">
                  <c:v>891017825</c:v>
                </c:pt>
                <c:pt idx="5">
                  <c:v>957287655</c:v>
                </c:pt>
                <c:pt idx="6">
                  <c:v>938332082</c:v>
                </c:pt>
                <c:pt idx="7">
                  <c:v>963780931</c:v>
                </c:pt>
                <c:pt idx="8">
                  <c:v>925733423</c:v>
                </c:pt>
                <c:pt idx="9">
                  <c:v>953510975</c:v>
                </c:pt>
                <c:pt idx="10">
                  <c:v>854638651</c:v>
                </c:pt>
                <c:pt idx="11">
                  <c:v>939264558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2-4C34-85E3-7DCC41CD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16., 17. i 18.'!$E$5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18.'!$E$6:$E$17</c:f>
              <c:numCache>
                <c:formatCode>#,##0</c:formatCode>
                <c:ptCount val="12"/>
                <c:pt idx="0">
                  <c:v>70456</c:v>
                </c:pt>
                <c:pt idx="1">
                  <c:v>61519</c:v>
                </c:pt>
                <c:pt idx="2">
                  <c:v>64817</c:v>
                </c:pt>
                <c:pt idx="3">
                  <c:v>66646</c:v>
                </c:pt>
                <c:pt idx="4">
                  <c:v>68366</c:v>
                </c:pt>
                <c:pt idx="5">
                  <c:v>66123</c:v>
                </c:pt>
                <c:pt idx="6">
                  <c:v>74654</c:v>
                </c:pt>
                <c:pt idx="7">
                  <c:v>66613</c:v>
                </c:pt>
                <c:pt idx="8">
                  <c:v>66557</c:v>
                </c:pt>
                <c:pt idx="9">
                  <c:v>77362</c:v>
                </c:pt>
                <c:pt idx="10">
                  <c:v>67508</c:v>
                </c:pt>
                <c:pt idx="11">
                  <c:v>64860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508576"/>
        <c:axId val="1996510656"/>
      </c:lineChart>
      <c:lineChart>
        <c:grouping val="standard"/>
        <c:varyColors val="0"/>
        <c:ser>
          <c:idx val="1"/>
          <c:order val="1"/>
          <c:tx>
            <c:strRef>
              <c:f>'Slika 16., 17. i 18.'!$F$5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18.'!$F$6:$F$17</c:f>
              <c:numCache>
                <c:formatCode>#,##0</c:formatCode>
                <c:ptCount val="12"/>
                <c:pt idx="0">
                  <c:v>717640110</c:v>
                </c:pt>
                <c:pt idx="1">
                  <c:v>612854675</c:v>
                </c:pt>
                <c:pt idx="2">
                  <c:v>677990247</c:v>
                </c:pt>
                <c:pt idx="3">
                  <c:v>648945657</c:v>
                </c:pt>
                <c:pt idx="4">
                  <c:v>693467884</c:v>
                </c:pt>
                <c:pt idx="5">
                  <c:v>750783724</c:v>
                </c:pt>
                <c:pt idx="6">
                  <c:v>729220707</c:v>
                </c:pt>
                <c:pt idx="7">
                  <c:v>759258090</c:v>
                </c:pt>
                <c:pt idx="8">
                  <c:v>722802566</c:v>
                </c:pt>
                <c:pt idx="9">
                  <c:v>750659926</c:v>
                </c:pt>
                <c:pt idx="10">
                  <c:v>649140738</c:v>
                </c:pt>
                <c:pt idx="11">
                  <c:v>719790637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7-409F-8293-90DF73136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214656"/>
        <c:axId val="2030213824"/>
      </c:lineChart>
      <c:catAx>
        <c:axId val="199650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10656"/>
        <c:crosses val="autoZero"/>
        <c:auto val="0"/>
        <c:lblAlgn val="ctr"/>
        <c:lblOffset val="100"/>
        <c:noMultiLvlLbl val="0"/>
      </c:catAx>
      <c:valAx>
        <c:axId val="19965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65085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30213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302146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3021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021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16., 17. i 18.'!$C$5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18.'!$C$6:$C$17</c:f>
              <c:numCache>
                <c:formatCode>#,##0</c:formatCode>
                <c:ptCount val="12"/>
                <c:pt idx="0">
                  <c:v>2055137</c:v>
                </c:pt>
                <c:pt idx="1">
                  <c:v>2054446</c:v>
                </c:pt>
                <c:pt idx="2">
                  <c:v>2073571</c:v>
                </c:pt>
                <c:pt idx="3">
                  <c:v>2050284</c:v>
                </c:pt>
                <c:pt idx="4">
                  <c:v>2100041</c:v>
                </c:pt>
                <c:pt idx="5">
                  <c:v>2100850</c:v>
                </c:pt>
                <c:pt idx="6">
                  <c:v>2086223</c:v>
                </c:pt>
                <c:pt idx="7">
                  <c:v>2077502</c:v>
                </c:pt>
                <c:pt idx="8">
                  <c:v>2084723</c:v>
                </c:pt>
                <c:pt idx="9">
                  <c:v>2108493</c:v>
                </c:pt>
                <c:pt idx="10">
                  <c:v>2111806</c:v>
                </c:pt>
                <c:pt idx="11">
                  <c:v>2133132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20768"/>
        <c:axId val="136079008"/>
      </c:lineChart>
      <c:lineChart>
        <c:grouping val="standard"/>
        <c:varyColors val="0"/>
        <c:ser>
          <c:idx val="1"/>
          <c:order val="1"/>
          <c:tx>
            <c:strRef>
              <c:f>'Slika 16., 17. i 18.'!$D$5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16., 17. i 18.'!$B$6:$B$17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16., 17. i 18.'!$D$6:$D$17</c:f>
              <c:numCache>
                <c:formatCode>#,##0</c:formatCode>
                <c:ptCount val="12"/>
                <c:pt idx="0">
                  <c:v>198874838</c:v>
                </c:pt>
                <c:pt idx="1">
                  <c:v>191508280</c:v>
                </c:pt>
                <c:pt idx="2">
                  <c:v>191640477</c:v>
                </c:pt>
                <c:pt idx="3">
                  <c:v>196545683</c:v>
                </c:pt>
                <c:pt idx="4">
                  <c:v>197549941</c:v>
                </c:pt>
                <c:pt idx="5">
                  <c:v>206503931</c:v>
                </c:pt>
                <c:pt idx="6">
                  <c:v>209111375</c:v>
                </c:pt>
                <c:pt idx="7">
                  <c:v>204522841</c:v>
                </c:pt>
                <c:pt idx="8">
                  <c:v>202930857</c:v>
                </c:pt>
                <c:pt idx="9">
                  <c:v>202851049</c:v>
                </c:pt>
                <c:pt idx="10">
                  <c:v>205497913</c:v>
                </c:pt>
                <c:pt idx="11">
                  <c:v>219473921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D-4D01-BFD1-D2FBE92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005888"/>
        <c:axId val="1996997984"/>
      </c:lineChart>
      <c:catAx>
        <c:axId val="1360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79008"/>
        <c:crosses val="autoZero"/>
        <c:auto val="0"/>
        <c:lblAlgn val="ctr"/>
        <c:lblOffset val="100"/>
        <c:noMultiLvlLbl val="0"/>
      </c:catAx>
      <c:valAx>
        <c:axId val="136079008"/>
        <c:scaling>
          <c:orientation val="minMax"/>
          <c:max val="2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6020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00812874892734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9699798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70058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18242948006612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9970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9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19.'!$C$6:$C$41</c:f>
              <c:numCache>
                <c:formatCode>#,##0</c:formatCode>
                <c:ptCount val="36"/>
                <c:pt idx="0">
                  <c:v>332362</c:v>
                </c:pt>
                <c:pt idx="1">
                  <c:v>348757</c:v>
                </c:pt>
                <c:pt idx="2">
                  <c:v>386740</c:v>
                </c:pt>
                <c:pt idx="3">
                  <c:v>374851</c:v>
                </c:pt>
                <c:pt idx="4">
                  <c:v>379056</c:v>
                </c:pt>
                <c:pt idx="5">
                  <c:v>378495</c:v>
                </c:pt>
                <c:pt idx="6">
                  <c:v>389344</c:v>
                </c:pt>
                <c:pt idx="7">
                  <c:v>370147</c:v>
                </c:pt>
                <c:pt idx="8">
                  <c:v>395559</c:v>
                </c:pt>
                <c:pt idx="9">
                  <c:v>393036</c:v>
                </c:pt>
                <c:pt idx="10">
                  <c:v>395815</c:v>
                </c:pt>
                <c:pt idx="11">
                  <c:v>404722</c:v>
                </c:pt>
                <c:pt idx="12">
                  <c:v>363260</c:v>
                </c:pt>
                <c:pt idx="13">
                  <c:v>376862</c:v>
                </c:pt>
                <c:pt idx="14">
                  <c:v>421929</c:v>
                </c:pt>
                <c:pt idx="15">
                  <c:v>397046</c:v>
                </c:pt>
                <c:pt idx="16">
                  <c:v>416356</c:v>
                </c:pt>
                <c:pt idx="17">
                  <c:v>423801</c:v>
                </c:pt>
                <c:pt idx="18">
                  <c:v>416779</c:v>
                </c:pt>
                <c:pt idx="19">
                  <c:v>409054</c:v>
                </c:pt>
                <c:pt idx="20">
                  <c:v>428335</c:v>
                </c:pt>
                <c:pt idx="21">
                  <c:v>422699</c:v>
                </c:pt>
                <c:pt idx="22">
                  <c:v>434888</c:v>
                </c:pt>
                <c:pt idx="23">
                  <c:v>438976</c:v>
                </c:pt>
                <c:pt idx="24">
                  <c:v>382589</c:v>
                </c:pt>
                <c:pt idx="25">
                  <c:v>398782</c:v>
                </c:pt>
                <c:pt idx="26">
                  <c:v>484556</c:v>
                </c:pt>
                <c:pt idx="27">
                  <c:v>444010</c:v>
                </c:pt>
                <c:pt idx="28">
                  <c:v>485591</c:v>
                </c:pt>
                <c:pt idx="29">
                  <c:v>496704</c:v>
                </c:pt>
                <c:pt idx="30">
                  <c:v>493766</c:v>
                </c:pt>
                <c:pt idx="31">
                  <c:v>477786</c:v>
                </c:pt>
                <c:pt idx="32">
                  <c:v>493307</c:v>
                </c:pt>
                <c:pt idx="33">
                  <c:v>510855</c:v>
                </c:pt>
                <c:pt idx="34">
                  <c:v>506451</c:v>
                </c:pt>
                <c:pt idx="35">
                  <c:v>487955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197023"/>
        <c:axId val="1946200767"/>
      </c:lineChart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19.'!$D$6:$D$41</c:f>
              <c:numCache>
                <c:formatCode>#,##0</c:formatCode>
                <c:ptCount val="36"/>
                <c:pt idx="0">
                  <c:v>2614530718.9799995</c:v>
                </c:pt>
                <c:pt idx="1">
                  <c:v>2758907937.4899993</c:v>
                </c:pt>
                <c:pt idx="2">
                  <c:v>3390797789.3699961</c:v>
                </c:pt>
                <c:pt idx="3">
                  <c:v>3228888881.0299983</c:v>
                </c:pt>
                <c:pt idx="4">
                  <c:v>3295479062.1499996</c:v>
                </c:pt>
                <c:pt idx="5">
                  <c:v>3339976336.6799979</c:v>
                </c:pt>
                <c:pt idx="6">
                  <c:v>3577443165.8100009</c:v>
                </c:pt>
                <c:pt idx="7">
                  <c:v>3344703332.8399997</c:v>
                </c:pt>
                <c:pt idx="8">
                  <c:v>3662168410.4099998</c:v>
                </c:pt>
                <c:pt idx="9">
                  <c:v>3789837883.3900003</c:v>
                </c:pt>
                <c:pt idx="10">
                  <c:v>3716884223.8799987</c:v>
                </c:pt>
                <c:pt idx="11">
                  <c:v>5181264923.2100019</c:v>
                </c:pt>
                <c:pt idx="12">
                  <c:v>3443997276.2800002</c:v>
                </c:pt>
                <c:pt idx="13">
                  <c:v>3417955588.6800013</c:v>
                </c:pt>
                <c:pt idx="14">
                  <c:v>4825568774.6100006</c:v>
                </c:pt>
                <c:pt idx="15">
                  <c:v>4063374763.6100011</c:v>
                </c:pt>
                <c:pt idx="16">
                  <c:v>4651407088.2000036</c:v>
                </c:pt>
                <c:pt idx="17">
                  <c:v>4765619972.8199987</c:v>
                </c:pt>
                <c:pt idx="18">
                  <c:v>4761242466.8200054</c:v>
                </c:pt>
                <c:pt idx="19">
                  <c:v>5185321028.6800022</c:v>
                </c:pt>
                <c:pt idx="20">
                  <c:v>5738732041.5699987</c:v>
                </c:pt>
                <c:pt idx="21">
                  <c:v>5719204349.1999989</c:v>
                </c:pt>
                <c:pt idx="22">
                  <c:v>5090917442.2299957</c:v>
                </c:pt>
                <c:pt idx="23">
                  <c:v>5694083281.5</c:v>
                </c:pt>
                <c:pt idx="24">
                  <c:v>5178794136.4000006</c:v>
                </c:pt>
                <c:pt idx="25">
                  <c:v>4033726263.249999</c:v>
                </c:pt>
                <c:pt idx="26">
                  <c:v>5421668001.7399998</c:v>
                </c:pt>
                <c:pt idx="27">
                  <c:v>4855888929.6199989</c:v>
                </c:pt>
                <c:pt idx="28">
                  <c:v>5057586366.6199999</c:v>
                </c:pt>
                <c:pt idx="29">
                  <c:v>5819454490.7600012</c:v>
                </c:pt>
                <c:pt idx="30">
                  <c:v>5487861983.25</c:v>
                </c:pt>
                <c:pt idx="31">
                  <c:v>5237844926.4300003</c:v>
                </c:pt>
                <c:pt idx="32">
                  <c:v>5251086660.25</c:v>
                </c:pt>
                <c:pt idx="33">
                  <c:v>5811859867.579999</c:v>
                </c:pt>
                <c:pt idx="34">
                  <c:v>5157004021.4299994</c:v>
                </c:pt>
                <c:pt idx="35">
                  <c:v>5680550603.6100006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9-4E38-A46E-8E3A5EBC1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248607"/>
        <c:axId val="1946253599"/>
      </c:lineChart>
      <c:dateAx>
        <c:axId val="194619702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00767"/>
        <c:crosses val="autoZero"/>
        <c:auto val="1"/>
        <c:lblOffset val="100"/>
        <c:baseTimeUnit val="months"/>
      </c:dateAx>
      <c:valAx>
        <c:axId val="194620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19702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8984337921214997E-2"/>
                <c:y val="0.402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9462535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624860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84520290445418"/>
                <c:y val="0.222222222222222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946248607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94625359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20.'!$C$6:$C$41</c:f>
              <c:numCache>
                <c:formatCode>#,##0</c:formatCode>
                <c:ptCount val="36"/>
                <c:pt idx="0">
                  <c:v>530843</c:v>
                </c:pt>
                <c:pt idx="1">
                  <c:v>543985</c:v>
                </c:pt>
                <c:pt idx="2">
                  <c:v>621449</c:v>
                </c:pt>
                <c:pt idx="3">
                  <c:v>625993</c:v>
                </c:pt>
                <c:pt idx="4">
                  <c:v>629596</c:v>
                </c:pt>
                <c:pt idx="5">
                  <c:v>735011</c:v>
                </c:pt>
                <c:pt idx="6">
                  <c:v>802207</c:v>
                </c:pt>
                <c:pt idx="7">
                  <c:v>812262</c:v>
                </c:pt>
                <c:pt idx="8">
                  <c:v>756198</c:v>
                </c:pt>
                <c:pt idx="9">
                  <c:v>679291</c:v>
                </c:pt>
                <c:pt idx="10">
                  <c:v>625655</c:v>
                </c:pt>
                <c:pt idx="11">
                  <c:v>682123</c:v>
                </c:pt>
                <c:pt idx="12">
                  <c:v>611192</c:v>
                </c:pt>
                <c:pt idx="13">
                  <c:v>628372</c:v>
                </c:pt>
                <c:pt idx="14">
                  <c:v>701720</c:v>
                </c:pt>
                <c:pt idx="15">
                  <c:v>698227</c:v>
                </c:pt>
                <c:pt idx="16">
                  <c:v>775309</c:v>
                </c:pt>
                <c:pt idx="17">
                  <c:v>870235</c:v>
                </c:pt>
                <c:pt idx="18">
                  <c:v>928472</c:v>
                </c:pt>
                <c:pt idx="19">
                  <c:v>1001446</c:v>
                </c:pt>
                <c:pt idx="20">
                  <c:v>877967</c:v>
                </c:pt>
                <c:pt idx="21">
                  <c:v>736039</c:v>
                </c:pt>
                <c:pt idx="22">
                  <c:v>675006</c:v>
                </c:pt>
                <c:pt idx="23">
                  <c:v>710331</c:v>
                </c:pt>
                <c:pt idx="24">
                  <c:v>770774</c:v>
                </c:pt>
                <c:pt idx="25">
                  <c:v>795247</c:v>
                </c:pt>
                <c:pt idx="26">
                  <c:v>911822</c:v>
                </c:pt>
                <c:pt idx="27">
                  <c:v>848979</c:v>
                </c:pt>
                <c:pt idx="28">
                  <c:v>1009915</c:v>
                </c:pt>
                <c:pt idx="29">
                  <c:v>1151725</c:v>
                </c:pt>
                <c:pt idx="30">
                  <c:v>1157662</c:v>
                </c:pt>
                <c:pt idx="31">
                  <c:v>1224723</c:v>
                </c:pt>
                <c:pt idx="32">
                  <c:v>1107305</c:v>
                </c:pt>
                <c:pt idx="33">
                  <c:v>992857</c:v>
                </c:pt>
                <c:pt idx="34">
                  <c:v>885475</c:v>
                </c:pt>
                <c:pt idx="35">
                  <c:v>960896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666063"/>
        <c:axId val="1786672719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20.'!$B$6:$B$41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20.'!$D$6:$D$41</c:f>
              <c:numCache>
                <c:formatCode>#,##0</c:formatCode>
                <c:ptCount val="36"/>
                <c:pt idx="0">
                  <c:v>2417018465.9500003</c:v>
                </c:pt>
                <c:pt idx="1">
                  <c:v>2670013802.3299994</c:v>
                </c:pt>
                <c:pt idx="2">
                  <c:v>3412993793.1400018</c:v>
                </c:pt>
                <c:pt idx="3">
                  <c:v>3328702200.6799994</c:v>
                </c:pt>
                <c:pt idx="4">
                  <c:v>3028308060.4899993</c:v>
                </c:pt>
                <c:pt idx="5">
                  <c:v>3438839743.7700024</c:v>
                </c:pt>
                <c:pt idx="6">
                  <c:v>3625053836.940001</c:v>
                </c:pt>
                <c:pt idx="7">
                  <c:v>3412162471.0899973</c:v>
                </c:pt>
                <c:pt idx="8">
                  <c:v>3679079864.7900009</c:v>
                </c:pt>
                <c:pt idx="9">
                  <c:v>3986736495.8699999</c:v>
                </c:pt>
                <c:pt idx="10">
                  <c:v>3707379132.5099988</c:v>
                </c:pt>
                <c:pt idx="11">
                  <c:v>4757246536.0499992</c:v>
                </c:pt>
                <c:pt idx="12">
                  <c:v>3341507224.6900001</c:v>
                </c:pt>
                <c:pt idx="13">
                  <c:v>3459594058.4899993</c:v>
                </c:pt>
                <c:pt idx="14">
                  <c:v>4542587498.5800018</c:v>
                </c:pt>
                <c:pt idx="15">
                  <c:v>4273512928.2500019</c:v>
                </c:pt>
                <c:pt idx="16">
                  <c:v>4376053815.1499996</c:v>
                </c:pt>
                <c:pt idx="17">
                  <c:v>5318511135.2499981</c:v>
                </c:pt>
                <c:pt idx="18">
                  <c:v>4776837283.8900023</c:v>
                </c:pt>
                <c:pt idx="19">
                  <c:v>5070928291.4599991</c:v>
                </c:pt>
                <c:pt idx="20">
                  <c:v>5189929475.4100018</c:v>
                </c:pt>
                <c:pt idx="21">
                  <c:v>5184803344.96</c:v>
                </c:pt>
                <c:pt idx="22">
                  <c:v>4386162690.04</c:v>
                </c:pt>
                <c:pt idx="23">
                  <c:v>5403372938.6700001</c:v>
                </c:pt>
                <c:pt idx="24">
                  <c:v>3883511062.880002</c:v>
                </c:pt>
                <c:pt idx="25">
                  <c:v>3948558316.7599993</c:v>
                </c:pt>
                <c:pt idx="26">
                  <c:v>5012028218.0099993</c:v>
                </c:pt>
                <c:pt idx="27">
                  <c:v>4637863303.4899988</c:v>
                </c:pt>
                <c:pt idx="28">
                  <c:v>4557792734.0599995</c:v>
                </c:pt>
                <c:pt idx="29">
                  <c:v>5355888262.9300003</c:v>
                </c:pt>
                <c:pt idx="30">
                  <c:v>5099873221.5699997</c:v>
                </c:pt>
                <c:pt idx="31">
                  <c:v>4942038267.7200003</c:v>
                </c:pt>
                <c:pt idx="32">
                  <c:v>5046299135.9800005</c:v>
                </c:pt>
                <c:pt idx="33">
                  <c:v>4653923085.9700003</c:v>
                </c:pt>
                <c:pt idx="34">
                  <c:v>4858333187.6199999</c:v>
                </c:pt>
                <c:pt idx="35">
                  <c:v>5343526439.0199995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F-42A6-8433-96F203AF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226415"/>
        <c:axId val="1816236399"/>
      </c:lineChart>
      <c:dateAx>
        <c:axId val="1786666063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72719"/>
        <c:crosses val="autoZero"/>
        <c:auto val="1"/>
        <c:lblOffset val="100"/>
        <c:baseTimeUnit val="months"/>
      </c:dateAx>
      <c:valAx>
        <c:axId val="1786672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86666063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947905284589729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816236399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16226415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71021849643033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mil.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1816226415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81623639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912648</c:v>
                </c:pt>
                <c:pt idx="1">
                  <c:v>854501</c:v>
                </c:pt>
                <c:pt idx="2">
                  <c:v>1089520</c:v>
                </c:pt>
                <c:pt idx="3">
                  <c:v>1028773</c:v>
                </c:pt>
                <c:pt idx="4">
                  <c:v>1056404</c:v>
                </c:pt>
                <c:pt idx="5">
                  <c:v>1078004</c:v>
                </c:pt>
                <c:pt idx="6">
                  <c:v>1032864</c:v>
                </c:pt>
                <c:pt idx="7">
                  <c:v>1016834</c:v>
                </c:pt>
                <c:pt idx="8">
                  <c:v>1036105</c:v>
                </c:pt>
                <c:pt idx="9">
                  <c:v>948368</c:v>
                </c:pt>
                <c:pt idx="10">
                  <c:v>891665</c:v>
                </c:pt>
                <c:pt idx="11">
                  <c:v>1106560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58368"/>
        <c:axId val="434958928"/>
      </c:lineChart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45314984.129999995</c:v>
                </c:pt>
                <c:pt idx="1">
                  <c:v>41941475.599999994</c:v>
                </c:pt>
                <c:pt idx="2">
                  <c:v>50317907.49000001</c:v>
                </c:pt>
                <c:pt idx="3">
                  <c:v>47970651.670000002</c:v>
                </c:pt>
                <c:pt idx="4">
                  <c:v>50370240.63000001</c:v>
                </c:pt>
                <c:pt idx="5">
                  <c:v>50578983.209999993</c:v>
                </c:pt>
                <c:pt idx="6">
                  <c:v>51196272.609999999</c:v>
                </c:pt>
                <c:pt idx="7">
                  <c:v>55844519.480000004</c:v>
                </c:pt>
                <c:pt idx="8">
                  <c:v>53994559.949999996</c:v>
                </c:pt>
                <c:pt idx="9">
                  <c:v>46776002.279999994</c:v>
                </c:pt>
                <c:pt idx="10">
                  <c:v>45826259.720000006</c:v>
                </c:pt>
                <c:pt idx="11">
                  <c:v>51856087.079999991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F-4C1B-B411-80A53171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78624"/>
        <c:axId val="434959488"/>
      </c:lineChart>
      <c:catAx>
        <c:axId val="4349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928"/>
        <c:crosses val="autoZero"/>
        <c:auto val="1"/>
        <c:lblAlgn val="ctr"/>
        <c:lblOffset val="100"/>
        <c:noMultiLvlLbl val="0"/>
      </c:catAx>
      <c:valAx>
        <c:axId val="434958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349583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3495948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78624"/>
        <c:crosses val="max"/>
        <c:crossBetween val="between"/>
        <c:majorUnit val="20000000"/>
        <c:minorUnit val="2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9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2-4BD2-B76C-10065BD170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2-4BD2-B76C-10065BD170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2-4BD2-B76C-10065BD170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2-4BD2-B76C-10065BD170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2-4BD2-B76C-10065BD170BF}"/>
              </c:ext>
            </c:extLst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7B2-4BD2-B76C-10065BD170BF}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7B2-4BD2-B76C-10065BD170BF}"/>
                </c:ext>
              </c:extLst>
            </c:dLbl>
            <c:dLbl>
              <c:idx val="2"/>
              <c:layout>
                <c:manualLayout>
                  <c:x val="8.8607677953810887E-2"/>
                  <c:y val="7.65745912769597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222F85-CCF4-4CB3-B540-484797FEB475}" type="CATEGORYNAME">
                      <a:rPr lang="en-US"/>
                      <a:pPr>
                        <a:defRPr/>
                      </a:pPr>
                      <a:t>[NAZIV KATEGORIJE]</a:t>
                    </a:fld>
                    <a:endParaRPr lang="en-US" baseline="0"/>
                  </a:p>
                  <a:p>
                    <a:pPr>
                      <a:defRPr/>
                    </a:pPr>
                    <a:fld id="{87748005-6DDF-43B8-9B32-3E5EB44A91BB}" type="VALUE">
                      <a:rPr lang="en-US" baseline="0"/>
                      <a:pPr>
                        <a:defRPr/>
                      </a:pPr>
                      <a:t>[VRIJEDNOST]</a:t>
                    </a:fld>
                    <a:endParaRPr lang="hr-H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1117053277816"/>
                      <c:h val="0.134716401729621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B2-4BD2-B76C-10065BD170BF}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[NAZIV KATEGORIJE]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B2-4BD2-B76C-10065BD170BF}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7B2-4BD2-B76C-10065BD17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4.'!$B$6:$B$10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1., 2., 3. i 4.'!$F$6:$F$10</c:f>
              <c:numCache>
                <c:formatCode>0.00%</c:formatCode>
                <c:ptCount val="5"/>
                <c:pt idx="0">
                  <c:v>0.9677</c:v>
                </c:pt>
                <c:pt idx="1">
                  <c:v>2.5751622371192589E-2</c:v>
                </c:pt>
                <c:pt idx="2">
                  <c:v>1.4589362885129519E-3</c:v>
                </c:pt>
                <c:pt idx="3">
                  <c:v>4.9183279702477165E-3</c:v>
                </c:pt>
                <c:pt idx="4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B2-4BD2-B76C-10065BD1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22.'!$C$7:$C$18</c:f>
              <c:numCache>
                <c:formatCode>#,##0</c:formatCode>
                <c:ptCount val="12"/>
                <c:pt idx="0">
                  <c:v>2435</c:v>
                </c:pt>
                <c:pt idx="1">
                  <c:v>2941</c:v>
                </c:pt>
                <c:pt idx="2">
                  <c:v>3127</c:v>
                </c:pt>
                <c:pt idx="3">
                  <c:v>2870</c:v>
                </c:pt>
                <c:pt idx="4">
                  <c:v>4041</c:v>
                </c:pt>
                <c:pt idx="5">
                  <c:v>4971</c:v>
                </c:pt>
                <c:pt idx="6">
                  <c:v>5239</c:v>
                </c:pt>
                <c:pt idx="7">
                  <c:v>5344</c:v>
                </c:pt>
                <c:pt idx="8">
                  <c:v>4843</c:v>
                </c:pt>
                <c:pt idx="9">
                  <c:v>4578</c:v>
                </c:pt>
                <c:pt idx="10">
                  <c:v>4082</c:v>
                </c:pt>
                <c:pt idx="11">
                  <c:v>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0848"/>
        <c:axId val="700670400"/>
      </c:lineChart>
      <c:lineChart>
        <c:grouping val="standard"/>
        <c:varyColors val="0"/>
        <c:ser>
          <c:idx val="1"/>
          <c:order val="1"/>
          <c:tx>
            <c:strRef>
              <c:f>'Slika 22.'!$D$6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22.'!$D$7:$D$18</c:f>
              <c:numCache>
                <c:formatCode>#,##0</c:formatCode>
                <c:ptCount val="12"/>
                <c:pt idx="0">
                  <c:v>732370</c:v>
                </c:pt>
                <c:pt idx="1">
                  <c:v>899879</c:v>
                </c:pt>
                <c:pt idx="2">
                  <c:v>974341</c:v>
                </c:pt>
                <c:pt idx="3">
                  <c:v>878443</c:v>
                </c:pt>
                <c:pt idx="4">
                  <c:v>1288284</c:v>
                </c:pt>
                <c:pt idx="5">
                  <c:v>1649268</c:v>
                </c:pt>
                <c:pt idx="6">
                  <c:v>1889713</c:v>
                </c:pt>
                <c:pt idx="7">
                  <c:v>1857110</c:v>
                </c:pt>
                <c:pt idx="8">
                  <c:v>1558384</c:v>
                </c:pt>
                <c:pt idx="9">
                  <c:v>1546260</c:v>
                </c:pt>
                <c:pt idx="10">
                  <c:v>1368974</c:v>
                </c:pt>
                <c:pt idx="11">
                  <c:v>1179933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6-4149-803D-94709D4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759840"/>
        <c:axId val="700749024"/>
      </c:lineChart>
      <c:catAx>
        <c:axId val="7006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70400"/>
        <c:crosses val="autoZero"/>
        <c:auto val="1"/>
        <c:lblAlgn val="ctr"/>
        <c:lblOffset val="100"/>
        <c:noMultiLvlLbl val="0"/>
      </c:catAx>
      <c:valAx>
        <c:axId val="7006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0848"/>
        <c:crosses val="autoZero"/>
        <c:crossBetween val="between"/>
      </c:valAx>
      <c:valAx>
        <c:axId val="700749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759840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tis.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75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74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23.'!$C$7:$C$18</c:f>
              <c:numCache>
                <c:formatCode>#,##0</c:formatCode>
                <c:ptCount val="12"/>
                <c:pt idx="0">
                  <c:v>430</c:v>
                </c:pt>
                <c:pt idx="1">
                  <c:v>646</c:v>
                </c:pt>
                <c:pt idx="2">
                  <c:v>886</c:v>
                </c:pt>
                <c:pt idx="3">
                  <c:v>795</c:v>
                </c:pt>
                <c:pt idx="4">
                  <c:v>1001</c:v>
                </c:pt>
                <c:pt idx="5">
                  <c:v>1410</c:v>
                </c:pt>
                <c:pt idx="6">
                  <c:v>1661</c:v>
                </c:pt>
                <c:pt idx="7">
                  <c:v>1573</c:v>
                </c:pt>
                <c:pt idx="8">
                  <c:v>1294</c:v>
                </c:pt>
                <c:pt idx="9">
                  <c:v>1069</c:v>
                </c:pt>
                <c:pt idx="10">
                  <c:v>987</c:v>
                </c:pt>
                <c:pt idx="11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7024"/>
        <c:axId val="238787584"/>
      </c:lineChart>
      <c:lineChart>
        <c:grouping val="standard"/>
        <c:varyColors val="0"/>
        <c:ser>
          <c:idx val="1"/>
          <c:order val="1"/>
          <c:tx>
            <c:strRef>
              <c:f>'Slika 23.'!$D$6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23.'!$D$7:$D$18</c:f>
              <c:numCache>
                <c:formatCode>#,##0</c:formatCode>
                <c:ptCount val="12"/>
                <c:pt idx="0">
                  <c:v>122917</c:v>
                </c:pt>
                <c:pt idx="1">
                  <c:v>214617</c:v>
                </c:pt>
                <c:pt idx="2">
                  <c:v>298627</c:v>
                </c:pt>
                <c:pt idx="3">
                  <c:v>239456</c:v>
                </c:pt>
                <c:pt idx="4">
                  <c:v>313676</c:v>
                </c:pt>
                <c:pt idx="5">
                  <c:v>437536</c:v>
                </c:pt>
                <c:pt idx="6">
                  <c:v>570859</c:v>
                </c:pt>
                <c:pt idx="7">
                  <c:v>586530</c:v>
                </c:pt>
                <c:pt idx="8">
                  <c:v>435352</c:v>
                </c:pt>
                <c:pt idx="9">
                  <c:v>365507</c:v>
                </c:pt>
                <c:pt idx="10">
                  <c:v>370872</c:v>
                </c:pt>
                <c:pt idx="11">
                  <c:v>264778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6E8-8BDC-487A4FA8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88704"/>
        <c:axId val="238788144"/>
      </c:lineChart>
      <c:catAx>
        <c:axId val="2387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584"/>
        <c:crosses val="autoZero"/>
        <c:auto val="1"/>
        <c:lblAlgn val="ctr"/>
        <c:lblOffset val="100"/>
        <c:noMultiLvlLbl val="0"/>
      </c:catAx>
      <c:valAx>
        <c:axId val="2387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7024"/>
        <c:crosses val="autoZero"/>
        <c:crossBetween val="between"/>
      </c:valAx>
      <c:valAx>
        <c:axId val="2387881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7887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387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788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24.'!$C$6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24.'!$C$7:$C$18</c:f>
              <c:numCache>
                <c:formatCode>#,##0</c:formatCode>
                <c:ptCount val="12"/>
                <c:pt idx="0">
                  <c:v>8621</c:v>
                </c:pt>
                <c:pt idx="1">
                  <c:v>9065</c:v>
                </c:pt>
                <c:pt idx="2">
                  <c:v>10815</c:v>
                </c:pt>
                <c:pt idx="3">
                  <c:v>9762</c:v>
                </c:pt>
                <c:pt idx="4">
                  <c:v>9985</c:v>
                </c:pt>
                <c:pt idx="5">
                  <c:v>9984</c:v>
                </c:pt>
                <c:pt idx="6">
                  <c:v>9609</c:v>
                </c:pt>
                <c:pt idx="7">
                  <c:v>9192</c:v>
                </c:pt>
                <c:pt idx="8">
                  <c:v>9337</c:v>
                </c:pt>
                <c:pt idx="9">
                  <c:v>10007</c:v>
                </c:pt>
                <c:pt idx="10">
                  <c:v>9347</c:v>
                </c:pt>
                <c:pt idx="11">
                  <c:v>11841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51264"/>
        <c:axId val="700637952"/>
      </c:lineChart>
      <c:lineChart>
        <c:grouping val="standard"/>
        <c:varyColors val="0"/>
        <c:ser>
          <c:idx val="1"/>
          <c:order val="1"/>
          <c:tx>
            <c:strRef>
              <c:f>'Slika 24.'!$D$6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24.'!$D$7:$D$18</c:f>
              <c:numCache>
                <c:formatCode>#,##0</c:formatCode>
                <c:ptCount val="12"/>
                <c:pt idx="0">
                  <c:v>2724252.1572755924</c:v>
                </c:pt>
                <c:pt idx="1">
                  <c:v>2790277.497774811</c:v>
                </c:pt>
                <c:pt idx="2">
                  <c:v>3308925.6842039041</c:v>
                </c:pt>
                <c:pt idx="3">
                  <c:v>2895633.1670071078</c:v>
                </c:pt>
                <c:pt idx="4">
                  <c:v>3113449.931759791</c:v>
                </c:pt>
                <c:pt idx="5">
                  <c:v>3013845.771158353</c:v>
                </c:pt>
                <c:pt idx="6">
                  <c:v>3176551.8690153393</c:v>
                </c:pt>
                <c:pt idx="7">
                  <c:v>3067722.4975863304</c:v>
                </c:pt>
                <c:pt idx="8">
                  <c:v>3147686.3549208799</c:v>
                </c:pt>
                <c:pt idx="9">
                  <c:v>3274818.2685210262</c:v>
                </c:pt>
                <c:pt idx="10">
                  <c:v>3014149.6955592665</c:v>
                </c:pt>
                <c:pt idx="11">
                  <c:v>3598996.8415123485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0-4E27-9358-5488E043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686208"/>
        <c:axId val="700669568"/>
      </c:lineChart>
      <c:catAx>
        <c:axId val="7006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37952"/>
        <c:crosses val="autoZero"/>
        <c:auto val="1"/>
        <c:lblAlgn val="ctr"/>
        <c:lblOffset val="100"/>
        <c:noMultiLvlLbl val="0"/>
      </c:catAx>
      <c:valAx>
        <c:axId val="70063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51264"/>
        <c:crosses val="autoZero"/>
        <c:crossBetween val="between"/>
      </c:valAx>
      <c:valAx>
        <c:axId val="700669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006862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tis.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70068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0669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25.'!$C$4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25.'!$B$5:$B$17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25.'!$C$5:$C$17</c:f>
              <c:numCache>
                <c:formatCode>#,##0</c:formatCode>
                <c:ptCount val="13"/>
                <c:pt idx="1">
                  <c:v>1679303</c:v>
                </c:pt>
                <c:pt idx="2">
                  <c:v>1679466</c:v>
                </c:pt>
                <c:pt idx="3">
                  <c:v>1725480</c:v>
                </c:pt>
                <c:pt idx="4">
                  <c:v>1701744</c:v>
                </c:pt>
                <c:pt idx="5">
                  <c:v>1711581</c:v>
                </c:pt>
                <c:pt idx="6">
                  <c:v>1719422</c:v>
                </c:pt>
                <c:pt idx="7">
                  <c:v>1721273</c:v>
                </c:pt>
                <c:pt idx="8">
                  <c:v>1713177</c:v>
                </c:pt>
                <c:pt idx="9">
                  <c:v>1694043</c:v>
                </c:pt>
                <c:pt idx="10">
                  <c:v>1719825</c:v>
                </c:pt>
                <c:pt idx="11">
                  <c:v>1707677</c:v>
                </c:pt>
                <c:pt idx="12">
                  <c:v>1740093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518639"/>
        <c:axId val="1622534031"/>
      </c:lineChart>
      <c:lineChart>
        <c:grouping val="standard"/>
        <c:varyColors val="0"/>
        <c:ser>
          <c:idx val="1"/>
          <c:order val="1"/>
          <c:tx>
            <c:strRef>
              <c:f>'Slika 25.'!$D$4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25.'!$B$5:$B$17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25.'!$D$5:$D$17</c:f>
              <c:numCache>
                <c:formatCode>#,##0</c:formatCode>
                <c:ptCount val="13"/>
                <c:pt idx="1">
                  <c:v>163631540</c:v>
                </c:pt>
                <c:pt idx="2">
                  <c:v>159493863</c:v>
                </c:pt>
                <c:pt idx="3">
                  <c:v>163084631</c:v>
                </c:pt>
                <c:pt idx="4">
                  <c:v>169802235</c:v>
                </c:pt>
                <c:pt idx="5">
                  <c:v>172290781</c:v>
                </c:pt>
                <c:pt idx="6">
                  <c:v>178139396</c:v>
                </c:pt>
                <c:pt idx="7">
                  <c:v>177909618</c:v>
                </c:pt>
                <c:pt idx="8">
                  <c:v>176031778</c:v>
                </c:pt>
                <c:pt idx="9">
                  <c:v>173296963</c:v>
                </c:pt>
                <c:pt idx="10">
                  <c:v>177461552</c:v>
                </c:pt>
                <c:pt idx="11">
                  <c:v>179232273</c:v>
                </c:pt>
                <c:pt idx="12">
                  <c:v>184023065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7-4786-9745-611E84B0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416447"/>
        <c:axId val="1627411039"/>
      </c:lineChart>
      <c:catAx>
        <c:axId val="162251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34031"/>
        <c:crosses val="autoZero"/>
        <c:auto val="1"/>
        <c:lblAlgn val="ctr"/>
        <c:lblOffset val="100"/>
        <c:noMultiLvlLbl val="0"/>
      </c:catAx>
      <c:valAx>
        <c:axId val="162253403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25186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578778135048232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1627411039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27416447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773623313163024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1627416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7411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405566737415"/>
          <c:y val="5.4306649474096275E-2"/>
          <c:w val="0.81563739645059186"/>
          <c:h val="0.68480335122951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26.'!$D$4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26.'!$C$5:$C$16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26.'!$D$5:$D$16</c:f>
              <c:numCache>
                <c:formatCode>#,##0</c:formatCode>
                <c:ptCount val="12"/>
                <c:pt idx="0">
                  <c:v>4554149</c:v>
                </c:pt>
                <c:pt idx="1">
                  <c:v>4521045</c:v>
                </c:pt>
                <c:pt idx="2">
                  <c:v>4508941</c:v>
                </c:pt>
                <c:pt idx="3">
                  <c:v>4495064</c:v>
                </c:pt>
                <c:pt idx="4">
                  <c:v>4503956</c:v>
                </c:pt>
                <c:pt idx="5">
                  <c:v>4520390</c:v>
                </c:pt>
                <c:pt idx="6">
                  <c:v>4544045</c:v>
                </c:pt>
                <c:pt idx="7">
                  <c:v>4542677</c:v>
                </c:pt>
                <c:pt idx="8">
                  <c:v>4556717</c:v>
                </c:pt>
                <c:pt idx="9">
                  <c:v>4495901</c:v>
                </c:pt>
                <c:pt idx="10">
                  <c:v>4565420</c:v>
                </c:pt>
                <c:pt idx="11">
                  <c:v>4570157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F96-A95D-B8054ABB132E}"/>
            </c:ext>
          </c:extLst>
        </c:ser>
        <c:ser>
          <c:idx val="1"/>
          <c:order val="1"/>
          <c:tx>
            <c:strRef>
              <c:f>'Slika 26.'!$E$4</c:f>
              <c:strCache>
                <c:ptCount val="1"/>
                <c:pt idx="0">
                  <c:v>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26.'!$C$5:$C$16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26.'!$E$5:$E$16</c:f>
              <c:numCache>
                <c:formatCode>#,##0</c:formatCode>
                <c:ptCount val="12"/>
                <c:pt idx="0">
                  <c:v>388838</c:v>
                </c:pt>
                <c:pt idx="1">
                  <c:v>389549</c:v>
                </c:pt>
                <c:pt idx="2">
                  <c:v>391325</c:v>
                </c:pt>
                <c:pt idx="3">
                  <c:v>392452</c:v>
                </c:pt>
                <c:pt idx="4">
                  <c:v>394758</c:v>
                </c:pt>
                <c:pt idx="5">
                  <c:v>395894</c:v>
                </c:pt>
                <c:pt idx="6">
                  <c:v>397615</c:v>
                </c:pt>
                <c:pt idx="7">
                  <c:v>398836</c:v>
                </c:pt>
                <c:pt idx="8">
                  <c:v>400254</c:v>
                </c:pt>
                <c:pt idx="9">
                  <c:v>397826</c:v>
                </c:pt>
                <c:pt idx="10">
                  <c:v>403680</c:v>
                </c:pt>
                <c:pt idx="11">
                  <c:v>404327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F96-A95D-B8054ABB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365840"/>
        <c:axId val="237366400"/>
      </c:barChart>
      <c:catAx>
        <c:axId val="23736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6400"/>
        <c:crosses val="autoZero"/>
        <c:auto val="1"/>
        <c:lblAlgn val="ctr"/>
        <c:lblOffset val="100"/>
        <c:noMultiLvlLbl val="0"/>
      </c:catAx>
      <c:valAx>
        <c:axId val="23736640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73658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27.'!$C$4</c:f>
              <c:strCache>
                <c:ptCount val="1"/>
                <c:pt idx="0">
                  <c:v>Potrošač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27.'!$B$5:$B$16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27.'!$C$5:$C$16</c:f>
              <c:numCache>
                <c:formatCode>#,##0</c:formatCode>
                <c:ptCount val="12"/>
                <c:pt idx="0">
                  <c:v>1738851</c:v>
                </c:pt>
                <c:pt idx="1">
                  <c:v>1738748</c:v>
                </c:pt>
                <c:pt idx="2">
                  <c:v>1736062</c:v>
                </c:pt>
                <c:pt idx="3">
                  <c:v>1733311</c:v>
                </c:pt>
                <c:pt idx="4">
                  <c:v>1734110</c:v>
                </c:pt>
                <c:pt idx="5">
                  <c:v>1723247</c:v>
                </c:pt>
                <c:pt idx="6">
                  <c:v>1710325</c:v>
                </c:pt>
                <c:pt idx="7">
                  <c:v>1703883</c:v>
                </c:pt>
                <c:pt idx="8">
                  <c:v>1700084</c:v>
                </c:pt>
                <c:pt idx="9">
                  <c:v>1675627</c:v>
                </c:pt>
                <c:pt idx="10">
                  <c:v>1688557</c:v>
                </c:pt>
                <c:pt idx="11">
                  <c:v>1682843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6-4F1F-874A-2E54093F5F6A}"/>
            </c:ext>
          </c:extLst>
        </c:ser>
        <c:ser>
          <c:idx val="1"/>
          <c:order val="1"/>
          <c:tx>
            <c:strRef>
              <c:f>'Slika 27.'!$D$4</c:f>
              <c:strCache>
                <c:ptCount val="1"/>
                <c:pt idx="0">
                  <c:v>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27.'!$B$5:$B$16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27.'!$D$5:$D$16</c:f>
              <c:numCache>
                <c:formatCode>#,##0</c:formatCode>
                <c:ptCount val="12"/>
                <c:pt idx="0">
                  <c:v>17781</c:v>
                </c:pt>
                <c:pt idx="1">
                  <c:v>17600</c:v>
                </c:pt>
                <c:pt idx="2">
                  <c:v>17544</c:v>
                </c:pt>
                <c:pt idx="3">
                  <c:v>17523</c:v>
                </c:pt>
                <c:pt idx="4">
                  <c:v>17520</c:v>
                </c:pt>
                <c:pt idx="5">
                  <c:v>17497</c:v>
                </c:pt>
                <c:pt idx="6">
                  <c:v>17513</c:v>
                </c:pt>
                <c:pt idx="7">
                  <c:v>17493</c:v>
                </c:pt>
                <c:pt idx="8">
                  <c:v>17439</c:v>
                </c:pt>
                <c:pt idx="9">
                  <c:v>17130</c:v>
                </c:pt>
                <c:pt idx="10">
                  <c:v>17354</c:v>
                </c:pt>
                <c:pt idx="11">
                  <c:v>17299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6-4F1F-874A-2E54093F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6844879"/>
        <c:axId val="926866511"/>
      </c:barChart>
      <c:catAx>
        <c:axId val="92684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26866511"/>
        <c:crosses val="autoZero"/>
        <c:auto val="1"/>
        <c:lblAlgn val="ctr"/>
        <c:lblOffset val="100"/>
        <c:noMultiLvlLbl val="0"/>
      </c:catAx>
      <c:valAx>
        <c:axId val="92686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2684487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DE-4A65-8695-E9939F319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DE-4A65-8695-E9939F319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DE-4A65-8695-E9939F319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DE-4A65-8695-E9939F31917D}"/>
              </c:ext>
            </c:extLst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3DE-4A65-8695-E9939F31917D}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3DE-4A65-8695-E9939F3191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3DE-4A65-8695-E9939F31917D}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3DE-4A65-8695-E9939F319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4.'!$D$13:$D$16</c:f>
              <c:numCache>
                <c:formatCode>0.00%</c:formatCode>
                <c:ptCount val="4"/>
                <c:pt idx="0">
                  <c:v>0.32</c:v>
                </c:pt>
                <c:pt idx="1">
                  <c:v>0.67273945174102312</c:v>
                </c:pt>
                <c:pt idx="2">
                  <c:v>7.1018031288268323E-4</c:v>
                </c:pt>
                <c:pt idx="3">
                  <c:v>6.6043623227379101E-3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E-4A65-8695-E9939F31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9D-40FB-9B38-7AD61843E0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9D-40FB-9B38-7AD61843E0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9D-40FB-9B38-7AD61843E01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9D-40FB-9B38-7AD61843E018}"/>
              </c:ext>
            </c:extLst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E9D-40FB-9B38-7AD61843E018}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E9D-40FB-9B38-7AD61843E01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[NAZIV KATEGORIJE]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[VRIJEDNOST]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E9D-40FB-9B38-7AD61843E0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[VRIJEDNOST]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9D-40FB-9B38-7AD61843E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1., 2., 3. i 4.'!$B$13:$B$16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1., 2., 3. i 4.'!$F$13:$F$16</c:f>
              <c:numCache>
                <c:formatCode>0.00%</c:formatCode>
                <c:ptCount val="4"/>
                <c:pt idx="0">
                  <c:v>0.50096823646708444</c:v>
                </c:pt>
                <c:pt idx="1">
                  <c:v>0.49859999999999999</c:v>
                </c:pt>
                <c:pt idx="2">
                  <c:v>1E-4</c:v>
                </c:pt>
                <c:pt idx="3">
                  <c:v>2.804626474270642E-4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9D-40FB-9B38-7AD61843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6.'!$C$7:$C$42</c:f>
              <c:numCache>
                <c:formatCode>#,##0</c:formatCode>
                <c:ptCount val="36"/>
                <c:pt idx="0">
                  <c:v>24866003</c:v>
                </c:pt>
                <c:pt idx="1">
                  <c:v>25205591</c:v>
                </c:pt>
                <c:pt idx="2">
                  <c:v>28299517</c:v>
                </c:pt>
                <c:pt idx="3">
                  <c:v>27070429</c:v>
                </c:pt>
                <c:pt idx="4">
                  <c:v>27811766</c:v>
                </c:pt>
                <c:pt idx="5">
                  <c:v>29832154</c:v>
                </c:pt>
                <c:pt idx="6">
                  <c:v>29054860</c:v>
                </c:pt>
                <c:pt idx="7">
                  <c:v>27801855</c:v>
                </c:pt>
                <c:pt idx="8">
                  <c:v>28703426</c:v>
                </c:pt>
                <c:pt idx="9">
                  <c:v>28337242</c:v>
                </c:pt>
                <c:pt idx="10">
                  <c:v>28547008</c:v>
                </c:pt>
                <c:pt idx="11">
                  <c:v>30938490</c:v>
                </c:pt>
                <c:pt idx="12">
                  <c:v>26798037</c:v>
                </c:pt>
                <c:pt idx="13">
                  <c:v>26678825</c:v>
                </c:pt>
                <c:pt idx="14">
                  <c:v>29763236</c:v>
                </c:pt>
                <c:pt idx="15">
                  <c:v>28391370</c:v>
                </c:pt>
                <c:pt idx="16">
                  <c:v>30326244</c:v>
                </c:pt>
                <c:pt idx="17">
                  <c:v>30238318</c:v>
                </c:pt>
                <c:pt idx="18">
                  <c:v>30080518</c:v>
                </c:pt>
                <c:pt idx="19">
                  <c:v>29419536</c:v>
                </c:pt>
                <c:pt idx="20">
                  <c:v>30320151</c:v>
                </c:pt>
                <c:pt idx="21">
                  <c:v>30144984</c:v>
                </c:pt>
                <c:pt idx="22">
                  <c:v>29109938</c:v>
                </c:pt>
                <c:pt idx="23">
                  <c:v>33125317</c:v>
                </c:pt>
                <c:pt idx="24">
                  <c:v>27064538</c:v>
                </c:pt>
                <c:pt idx="25">
                  <c:v>27480162</c:v>
                </c:pt>
                <c:pt idx="26">
                  <c:v>30873178</c:v>
                </c:pt>
                <c:pt idx="27">
                  <c:v>29233448</c:v>
                </c:pt>
                <c:pt idx="28">
                  <c:v>31571272</c:v>
                </c:pt>
                <c:pt idx="29">
                  <c:v>31215923</c:v>
                </c:pt>
                <c:pt idx="30">
                  <c:v>31533895</c:v>
                </c:pt>
                <c:pt idx="31">
                  <c:v>30127997</c:v>
                </c:pt>
                <c:pt idx="32">
                  <c:v>30660528</c:v>
                </c:pt>
                <c:pt idx="33">
                  <c:v>31917418</c:v>
                </c:pt>
                <c:pt idx="34">
                  <c:v>30904963</c:v>
                </c:pt>
                <c:pt idx="35">
                  <c:v>32395593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3-4065-85FA-F39E6357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801168"/>
        <c:axId val="956781616"/>
      </c:lineChart>
      <c:lineChart>
        <c:grouping val="standard"/>
        <c:varyColors val="0"/>
        <c:ser>
          <c:idx val="1"/>
          <c:order val="1"/>
          <c:tx>
            <c:strRef>
              <c:f>'Slika 6.'!$D$6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6.'!$B$7:$B$42</c:f>
              <c:numCache>
                <c:formatCode>[$-41A]mmm/\ yy;@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'Slika 6.'!$D$7:$D$42</c:f>
              <c:numCache>
                <c:formatCode>#,##0</c:formatCode>
                <c:ptCount val="36"/>
                <c:pt idx="0">
                  <c:v>18473217441.670002</c:v>
                </c:pt>
                <c:pt idx="1">
                  <c:v>18281375895.630009</c:v>
                </c:pt>
                <c:pt idx="2">
                  <c:v>23036511626.299988</c:v>
                </c:pt>
                <c:pt idx="3">
                  <c:v>21316232129.61998</c:v>
                </c:pt>
                <c:pt idx="4">
                  <c:v>21428240659.889992</c:v>
                </c:pt>
                <c:pt idx="5">
                  <c:v>21643379615.130001</c:v>
                </c:pt>
                <c:pt idx="6">
                  <c:v>24681520016.660015</c:v>
                </c:pt>
                <c:pt idx="7">
                  <c:v>22458402394.220009</c:v>
                </c:pt>
                <c:pt idx="8">
                  <c:v>23590908349.170013</c:v>
                </c:pt>
                <c:pt idx="9">
                  <c:v>22430951575.539993</c:v>
                </c:pt>
                <c:pt idx="10">
                  <c:v>22788898926.18</c:v>
                </c:pt>
                <c:pt idx="11">
                  <c:v>29804905945.870026</c:v>
                </c:pt>
                <c:pt idx="12">
                  <c:v>22016154730.069996</c:v>
                </c:pt>
                <c:pt idx="13">
                  <c:v>23984853556.839989</c:v>
                </c:pt>
                <c:pt idx="14">
                  <c:v>27263342704.649982</c:v>
                </c:pt>
                <c:pt idx="15">
                  <c:v>24889658719.740009</c:v>
                </c:pt>
                <c:pt idx="16">
                  <c:v>27352555172.760002</c:v>
                </c:pt>
                <c:pt idx="17">
                  <c:v>27621994082.699944</c:v>
                </c:pt>
                <c:pt idx="18">
                  <c:v>31269837569.650009</c:v>
                </c:pt>
                <c:pt idx="19">
                  <c:v>29707168905.550018</c:v>
                </c:pt>
                <c:pt idx="20">
                  <c:v>31476510609.500019</c:v>
                </c:pt>
                <c:pt idx="21">
                  <c:v>30541937469.679985</c:v>
                </c:pt>
                <c:pt idx="22">
                  <c:v>27717310707.779995</c:v>
                </c:pt>
                <c:pt idx="23">
                  <c:v>32220054663.349976</c:v>
                </c:pt>
                <c:pt idx="24">
                  <c:v>26983542987.590004</c:v>
                </c:pt>
                <c:pt idx="25">
                  <c:v>26306625002.920002</c:v>
                </c:pt>
                <c:pt idx="26">
                  <c:v>31650471466.169998</c:v>
                </c:pt>
                <c:pt idx="27">
                  <c:v>27536891121.399998</c:v>
                </c:pt>
                <c:pt idx="28">
                  <c:v>29738147873.250008</c:v>
                </c:pt>
                <c:pt idx="29">
                  <c:v>31380048479.839996</c:v>
                </c:pt>
                <c:pt idx="30">
                  <c:v>31826763275.080002</c:v>
                </c:pt>
                <c:pt idx="31">
                  <c:v>29733507097.5</c:v>
                </c:pt>
                <c:pt idx="32">
                  <c:v>29949391799.619999</c:v>
                </c:pt>
                <c:pt idx="33">
                  <c:v>32366769674.230003</c:v>
                </c:pt>
                <c:pt idx="34">
                  <c:v>32442870211.490002</c:v>
                </c:pt>
                <c:pt idx="35">
                  <c:v>37281144207.879997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3-4065-85FA-F39E6357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18320"/>
        <c:axId val="963015824"/>
      </c:lineChart>
      <c:dateAx>
        <c:axId val="95680116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56781616"/>
        <c:crosses val="autoZero"/>
        <c:auto val="1"/>
        <c:lblOffset val="100"/>
        <c:baseTimeUnit val="months"/>
      </c:dateAx>
      <c:valAx>
        <c:axId val="95678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5680116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444444444444445E-2"/>
                <c:y val="0.440231481481481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9630158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9630183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735822971103336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963018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9630158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7.'!$B$6:$B$29</c:f>
              <c:numCache>
                <c:formatCode>[$-41A]mmm/\ 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'Slika 7.'!$C$6:$C$29</c:f>
              <c:numCache>
                <c:formatCode>#,##0</c:formatCode>
                <c:ptCount val="24"/>
                <c:pt idx="0">
                  <c:v>26362935</c:v>
                </c:pt>
                <c:pt idx="1">
                  <c:v>26225911</c:v>
                </c:pt>
                <c:pt idx="2">
                  <c:v>29248745</c:v>
                </c:pt>
                <c:pt idx="3">
                  <c:v>27918891</c:v>
                </c:pt>
                <c:pt idx="4">
                  <c:v>29828118</c:v>
                </c:pt>
                <c:pt idx="5">
                  <c:v>29731971</c:v>
                </c:pt>
                <c:pt idx="6">
                  <c:v>29576055</c:v>
                </c:pt>
                <c:pt idx="7">
                  <c:v>28923705</c:v>
                </c:pt>
                <c:pt idx="8">
                  <c:v>29804458</c:v>
                </c:pt>
                <c:pt idx="9">
                  <c:v>29637130</c:v>
                </c:pt>
                <c:pt idx="10">
                  <c:v>28594631</c:v>
                </c:pt>
                <c:pt idx="11">
                  <c:v>32595079</c:v>
                </c:pt>
                <c:pt idx="12">
                  <c:v>26673871</c:v>
                </c:pt>
                <c:pt idx="13">
                  <c:v>27074384</c:v>
                </c:pt>
                <c:pt idx="14">
                  <c:v>30380855</c:v>
                </c:pt>
                <c:pt idx="15">
                  <c:v>28781794</c:v>
                </c:pt>
                <c:pt idx="16">
                  <c:v>31078744</c:v>
                </c:pt>
                <c:pt idx="17">
                  <c:v>30712744</c:v>
                </c:pt>
                <c:pt idx="18">
                  <c:v>31033873</c:v>
                </c:pt>
                <c:pt idx="19">
                  <c:v>29644100</c:v>
                </c:pt>
                <c:pt idx="20">
                  <c:v>30160231</c:v>
                </c:pt>
                <c:pt idx="21">
                  <c:v>31399028</c:v>
                </c:pt>
                <c:pt idx="22">
                  <c:v>30391374</c:v>
                </c:pt>
                <c:pt idx="23">
                  <c:v>31900383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3-4575-A97E-BFD361F6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468495"/>
        <c:axId val="595470159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7.'!$B$6:$B$29</c:f>
              <c:numCache>
                <c:formatCode>[$-41A]mmm/\ yy;@</c:formatCode>
                <c:ptCount val="2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</c:numCache>
            </c:numRef>
          </c:cat>
          <c:val>
            <c:numRef>
              <c:f>'Slika 7.'!$D$6:$D$29</c:f>
              <c:numCache>
                <c:formatCode>#,##0</c:formatCode>
                <c:ptCount val="24"/>
                <c:pt idx="0">
                  <c:v>17499785112.616199</c:v>
                </c:pt>
                <c:pt idx="1">
                  <c:v>19203627607.968128</c:v>
                </c:pt>
                <c:pt idx="2">
                  <c:v>20464718214.47543</c:v>
                </c:pt>
                <c:pt idx="3">
                  <c:v>19367339166.268261</c:v>
                </c:pt>
                <c:pt idx="4">
                  <c:v>20878531666.533863</c:v>
                </c:pt>
                <c:pt idx="5">
                  <c:v>21547445635.590969</c:v>
                </c:pt>
                <c:pt idx="6">
                  <c:v>24754394758.565735</c:v>
                </c:pt>
                <c:pt idx="7">
                  <c:v>22874465418.857903</c:v>
                </c:pt>
                <c:pt idx="8">
                  <c:v>23656992663.21381</c:v>
                </c:pt>
                <c:pt idx="9">
                  <c:v>22495716185.922974</c:v>
                </c:pt>
                <c:pt idx="10">
                  <c:v>20852438082.071712</c:v>
                </c:pt>
                <c:pt idx="11">
                  <c:v>24739748666.799469</c:v>
                </c:pt>
                <c:pt idx="12">
                  <c:v>21656762345</c:v>
                </c:pt>
                <c:pt idx="13">
                  <c:v>22124957397</c:v>
                </c:pt>
                <c:pt idx="14">
                  <c:v>25807368081</c:v>
                </c:pt>
                <c:pt idx="15">
                  <c:v>22060731518</c:v>
                </c:pt>
                <c:pt idx="16">
                  <c:v>24283838935</c:v>
                </c:pt>
                <c:pt idx="17">
                  <c:v>25253487551</c:v>
                </c:pt>
                <c:pt idx="18">
                  <c:v>26003011897</c:v>
                </c:pt>
                <c:pt idx="19">
                  <c:v>24255546667</c:v>
                </c:pt>
                <c:pt idx="20">
                  <c:v>24408827957</c:v>
                </c:pt>
                <c:pt idx="21">
                  <c:v>26207510079</c:v>
                </c:pt>
                <c:pt idx="22">
                  <c:v>26832736674</c:v>
                </c:pt>
                <c:pt idx="23">
                  <c:v>31400801255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3-4575-A97E-BFD361F6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55759"/>
        <c:axId val="467960751"/>
      </c:lineChart>
      <c:dateAx>
        <c:axId val="595468495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5470159"/>
        <c:crosses val="autoZero"/>
        <c:auto val="1"/>
        <c:lblOffset val="100"/>
        <c:baseTimeUnit val="months"/>
      </c:dateAx>
      <c:valAx>
        <c:axId val="5954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95468495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8067752649778984E-2"/>
                <c:y val="0.3425925925925925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467960751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7955759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6144534433690576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u</a:t>
                  </a:r>
                  <a:r>
                    <a:rPr lang="hr-HR" baseline="0"/>
                    <a:t> mlrd.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467955759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46796075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72-4EF8-AA26-B809D5322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72-4EF8-AA26-B809D5322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8. i 10.'!$K$4:$K$5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8. i 10.'!$M$4:$M$5</c:f>
              <c:numCache>
                <c:formatCode>0%</c:formatCode>
                <c:ptCount val="2"/>
                <c:pt idx="0">
                  <c:v>3.1688904063614076E-2</c:v>
                </c:pt>
                <c:pt idx="1">
                  <c:v>0.96831109593638587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C-4B77-9827-8E07C9F82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66-4CED-82A2-72A382BFDB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66-4CED-82A2-72A382BFDB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11.'!$B$4:$B$5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9. i 11.'!$D$4:$D$5</c:f>
              <c:numCache>
                <c:formatCode>0%</c:formatCode>
                <c:ptCount val="2"/>
                <c:pt idx="0">
                  <c:v>0.37402327303815097</c:v>
                </c:pt>
                <c:pt idx="1">
                  <c:v>0.62597672696184903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8-471B-880B-6D535FC8E0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56-4036-97C1-CDFF13A11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56-4036-97C1-CDFF13A119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11.'!$J$4:$J$5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9. i 11.'!$L$4:$L$5</c:f>
              <c:numCache>
                <c:formatCode>0%</c:formatCode>
                <c:ptCount val="2"/>
                <c:pt idx="0">
                  <c:v>3.5011143935295079E-2</c:v>
                </c:pt>
                <c:pt idx="1">
                  <c:v>0.96498885606470497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6-4289-8A4C-154F7481DD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</xdr:row>
      <xdr:rowOff>4761</xdr:rowOff>
    </xdr:from>
    <xdr:to>
      <xdr:col>15</xdr:col>
      <xdr:colOff>574725</xdr:colOff>
      <xdr:row>20</xdr:row>
      <xdr:rowOff>133349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491067</xdr:colOff>
      <xdr:row>2</xdr:row>
      <xdr:rowOff>115360</xdr:rowOff>
    </xdr:from>
    <xdr:to>
      <xdr:col>25</xdr:col>
      <xdr:colOff>370467</xdr:colOff>
      <xdr:row>20</xdr:row>
      <xdr:rowOff>78593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27</xdr:row>
      <xdr:rowOff>42862</xdr:rowOff>
    </xdr:from>
    <xdr:to>
      <xdr:col>15</xdr:col>
      <xdr:colOff>422325</xdr:colOff>
      <xdr:row>45</xdr:row>
      <xdr:rowOff>8212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27</xdr:row>
      <xdr:rowOff>71437</xdr:rowOff>
    </xdr:from>
    <xdr:to>
      <xdr:col>25</xdr:col>
      <xdr:colOff>393750</xdr:colOff>
      <xdr:row>45</xdr:row>
      <xdr:rowOff>36787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714372</xdr:colOff>
      <xdr:row>5</xdr:row>
      <xdr:rowOff>1586</xdr:rowOff>
    </xdr:from>
    <xdr:to>
      <xdr:col>18</xdr:col>
      <xdr:colOff>174625</xdr:colOff>
      <xdr:row>21</xdr:row>
      <xdr:rowOff>134937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F0C51F4-8C96-448C-933C-A85813009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23</xdr:row>
      <xdr:rowOff>73025</xdr:rowOff>
    </xdr:from>
    <xdr:to>
      <xdr:col>5</xdr:col>
      <xdr:colOff>603251</xdr:colOff>
      <xdr:row>40</xdr:row>
      <xdr:rowOff>117475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9C6DC2F-3532-4BFA-B5B2-24754C28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31749</xdr:colOff>
      <xdr:row>23</xdr:row>
      <xdr:rowOff>17462</xdr:rowOff>
    </xdr:from>
    <xdr:to>
      <xdr:col>20</xdr:col>
      <xdr:colOff>349249</xdr:colOff>
      <xdr:row>40</xdr:row>
      <xdr:rowOff>61912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9C433FD9-0A10-4BE9-B990-C0F265671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87312</xdr:rowOff>
    </xdr:from>
    <xdr:to>
      <xdr:col>11</xdr:col>
      <xdr:colOff>412751</xdr:colOff>
      <xdr:row>40</xdr:row>
      <xdr:rowOff>131762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85242887-20B2-42BC-980D-E0C789319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536574</xdr:colOff>
      <xdr:row>5</xdr:row>
      <xdr:rowOff>0</xdr:rowOff>
    </xdr:from>
    <xdr:to>
      <xdr:col>19</xdr:col>
      <xdr:colOff>57150</xdr:colOff>
      <xdr:row>24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49D5436-EA27-4787-A586-240A4BB11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461815</xdr:colOff>
      <xdr:row>4</xdr:row>
      <xdr:rowOff>181263</xdr:rowOff>
    </xdr:from>
    <xdr:to>
      <xdr:col>15</xdr:col>
      <xdr:colOff>467590</xdr:colOff>
      <xdr:row>26</xdr:row>
      <xdr:rowOff>51953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24EB3B7-BB42-4AFE-8571-E7BCDFF24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250823</xdr:colOff>
      <xdr:row>2</xdr:row>
      <xdr:rowOff>158069</xdr:rowOff>
    </xdr:from>
    <xdr:to>
      <xdr:col>13</xdr:col>
      <xdr:colOff>305252</xdr:colOff>
      <xdr:row>18</xdr:row>
      <xdr:rowOff>64407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341313</xdr:colOff>
      <xdr:row>4</xdr:row>
      <xdr:rowOff>41274</xdr:rowOff>
    </xdr:from>
    <xdr:to>
      <xdr:col>14</xdr:col>
      <xdr:colOff>476250</xdr:colOff>
      <xdr:row>20</xdr:row>
      <xdr:rowOff>53974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E40D569E-6EC6-4A1B-8E1F-BC5B4970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40821</xdr:rowOff>
    </xdr:from>
    <xdr:to>
      <xdr:col>13</xdr:col>
      <xdr:colOff>95250</xdr:colOff>
      <xdr:row>18</xdr:row>
      <xdr:rowOff>109538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261937</xdr:colOff>
      <xdr:row>4</xdr:row>
      <xdr:rowOff>17463</xdr:rowOff>
    </xdr:from>
    <xdr:to>
      <xdr:col>13</xdr:col>
      <xdr:colOff>484187</xdr:colOff>
      <xdr:row>20</xdr:row>
      <xdr:rowOff>77788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6577034-FE58-4EBA-8918-9F6CC77F3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515937</xdr:colOff>
      <xdr:row>1</xdr:row>
      <xdr:rowOff>104777</xdr:rowOff>
    </xdr:from>
    <xdr:to>
      <xdr:col>10</xdr:col>
      <xdr:colOff>904874</xdr:colOff>
      <xdr:row>18</xdr:row>
      <xdr:rowOff>125414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1525698-F91D-499C-94DF-982632124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346982</xdr:colOff>
      <xdr:row>3</xdr:row>
      <xdr:rowOff>113127</xdr:rowOff>
    </xdr:from>
    <xdr:to>
      <xdr:col>14</xdr:col>
      <xdr:colOff>313458</xdr:colOff>
      <xdr:row>19</xdr:row>
      <xdr:rowOff>93395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133350</xdr:rowOff>
    </xdr:from>
    <xdr:to>
      <xdr:col>3</xdr:col>
      <xdr:colOff>1623941</xdr:colOff>
      <xdr:row>23</xdr:row>
      <xdr:rowOff>146981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3A7FDB7B-3AA2-47CF-978F-1F6CF9BD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57200"/>
          <a:ext cx="5767316" cy="341405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542192</xdr:colOff>
      <xdr:row>2</xdr:row>
      <xdr:rowOff>42496</xdr:rowOff>
    </xdr:from>
    <xdr:to>
      <xdr:col>7</xdr:col>
      <xdr:colOff>1064846</xdr:colOff>
      <xdr:row>18</xdr:row>
      <xdr:rowOff>104043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3E62D03-3B48-44E5-A831-B491D4369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</xdr:colOff>
      <xdr:row>6</xdr:row>
      <xdr:rowOff>21167</xdr:rowOff>
    </xdr:from>
    <xdr:to>
      <xdr:col>19</xdr:col>
      <xdr:colOff>306917</xdr:colOff>
      <xdr:row>27</xdr:row>
      <xdr:rowOff>63500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CD11F78-C7FB-4AAD-BAE1-664F02756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500063</xdr:colOff>
      <xdr:row>3</xdr:row>
      <xdr:rowOff>152398</xdr:rowOff>
    </xdr:from>
    <xdr:to>
      <xdr:col>17</xdr:col>
      <xdr:colOff>515938</xdr:colOff>
      <xdr:row>23</xdr:row>
      <xdr:rowOff>158749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41FA740-DEE1-4135-BA47-63B093872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10</xdr:row>
      <xdr:rowOff>121227</xdr:rowOff>
    </xdr:from>
    <xdr:to>
      <xdr:col>7</xdr:col>
      <xdr:colOff>66918</xdr:colOff>
      <xdr:row>30</xdr:row>
      <xdr:rowOff>31172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D316963-708F-4051-8F61-C02F6FCBA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432" y="1567295"/>
          <a:ext cx="4344509" cy="2854036"/>
        </a:xfrm>
        <a:prstGeom prst="rect">
          <a:avLst/>
        </a:prstGeom>
      </xdr:spPr>
    </xdr:pic>
    <xdr:clientData/>
  </xdr:twoCellAnchor>
  <xdr:twoCellAnchor>
    <xdr:from>
      <xdr:col>10</xdr:col>
      <xdr:colOff>130319</xdr:colOff>
      <xdr:row>11</xdr:row>
      <xdr:rowOff>121228</xdr:rowOff>
    </xdr:from>
    <xdr:to>
      <xdr:col>17</xdr:col>
      <xdr:colOff>416069</xdr:colOff>
      <xdr:row>31</xdr:row>
      <xdr:rowOff>2598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B30198AB-86E1-49BF-9B77-29D92E21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33193</xdr:colOff>
      <xdr:row>10</xdr:row>
      <xdr:rowOff>126422</xdr:rowOff>
    </xdr:from>
    <xdr:to>
      <xdr:col>7</xdr:col>
      <xdr:colOff>223693</xdr:colOff>
      <xdr:row>29</xdr:row>
      <xdr:rowOff>72736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942F7B3-8E05-49FD-94DC-CD15DE383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17318</xdr:colOff>
      <xdr:row>11</xdr:row>
      <xdr:rowOff>9525</xdr:rowOff>
    </xdr:from>
    <xdr:to>
      <xdr:col>14</xdr:col>
      <xdr:colOff>398318</xdr:colOff>
      <xdr:row>29</xdr:row>
      <xdr:rowOff>103043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5F77B16-59AE-4F9B-BFE5-B4E123DC1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854362</xdr:colOff>
      <xdr:row>5</xdr:row>
      <xdr:rowOff>31170</xdr:rowOff>
    </xdr:from>
    <xdr:to>
      <xdr:col>17</xdr:col>
      <xdr:colOff>398320</xdr:colOff>
      <xdr:row>30</xdr:row>
      <xdr:rowOff>25978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A1802893-FC59-4C8D-8438-01B20E4C1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547253</xdr:colOff>
      <xdr:row>5</xdr:row>
      <xdr:rowOff>16742</xdr:rowOff>
    </xdr:from>
    <xdr:to>
      <xdr:col>18</xdr:col>
      <xdr:colOff>321541</xdr:colOff>
      <xdr:row>30</xdr:row>
      <xdr:rowOff>51955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8D94C9C-7506-4F5D-AAB5-7A2EA18D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568326</xdr:colOff>
      <xdr:row>5</xdr:row>
      <xdr:rowOff>25400</xdr:rowOff>
    </xdr:from>
    <xdr:to>
      <xdr:col>18</xdr:col>
      <xdr:colOff>230188</xdr:colOff>
      <xdr:row>25</xdr:row>
      <xdr:rowOff>125413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40756E7-4D5C-4521-9738-462C672B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75EB-4F4D-48FA-A4E2-1E121F3CEE20}">
  <dimension ref="B1:L33"/>
  <sheetViews>
    <sheetView showGridLines="0" tabSelected="1" zoomScale="130" zoomScaleNormal="130" workbookViewId="0">
      <selection activeCell="B31" sqref="B31:F31"/>
    </sheetView>
  </sheetViews>
  <sheetFormatPr defaultColWidth="9.33203125" defaultRowHeight="12.95" customHeight="1" x14ac:dyDescent="0.2"/>
  <cols>
    <col min="1" max="1" width="2.83203125" style="185" customWidth="1"/>
    <col min="2" max="2" width="71" style="185" customWidth="1"/>
    <col min="3" max="4" width="22.1640625" style="185" customWidth="1"/>
    <col min="5" max="5" width="30.33203125" style="185" customWidth="1"/>
    <col min="6" max="6" width="24.5" style="185" customWidth="1"/>
    <col min="7" max="7" width="15.33203125" style="185" customWidth="1"/>
    <col min="8" max="8" width="23.1640625" style="185" customWidth="1"/>
    <col min="9" max="9" width="33.1640625" style="185" customWidth="1"/>
    <col min="10" max="10" width="27.83203125" style="185" customWidth="1"/>
    <col min="11" max="11" width="21" style="185" customWidth="1"/>
    <col min="12" max="12" width="15.5" style="185" customWidth="1"/>
    <col min="13" max="16384" width="9.33203125" style="185"/>
  </cols>
  <sheetData>
    <row r="1" spans="2:12" ht="12.95" customHeight="1" x14ac:dyDescent="0.2">
      <c r="B1" s="211"/>
      <c r="C1" s="211"/>
      <c r="D1" s="211"/>
      <c r="E1" s="211"/>
      <c r="F1" s="211"/>
    </row>
    <row r="2" spans="2:12" ht="13.5" x14ac:dyDescent="0.25">
      <c r="B2" s="212" t="s">
        <v>88</v>
      </c>
      <c r="C2" s="212"/>
      <c r="D2" s="212"/>
      <c r="E2" s="212"/>
      <c r="F2" s="212"/>
      <c r="H2" s="211"/>
      <c r="I2" s="211"/>
      <c r="J2" s="211"/>
      <c r="K2" s="211"/>
      <c r="L2" s="211"/>
    </row>
    <row r="3" spans="2:12" ht="13.5" x14ac:dyDescent="0.25">
      <c r="B3" s="186"/>
      <c r="C3" s="186"/>
      <c r="D3" s="186"/>
      <c r="E3" s="186"/>
      <c r="F3" s="186"/>
    </row>
    <row r="4" spans="2:12" ht="13.5" x14ac:dyDescent="0.2">
      <c r="B4" s="187" t="s">
        <v>38</v>
      </c>
      <c r="C4" s="188" t="s">
        <v>2</v>
      </c>
      <c r="D4" s="189" t="s">
        <v>3</v>
      </c>
      <c r="E4" s="188" t="s">
        <v>4</v>
      </c>
      <c r="F4" s="189" t="s">
        <v>3</v>
      </c>
    </row>
    <row r="5" spans="2:12" ht="12" x14ac:dyDescent="0.2">
      <c r="B5" s="185" t="s">
        <v>5</v>
      </c>
      <c r="C5" s="190" t="s">
        <v>0</v>
      </c>
      <c r="D5" s="190" t="s">
        <v>0</v>
      </c>
      <c r="E5" s="190" t="s">
        <v>0</v>
      </c>
      <c r="F5" s="190" t="s">
        <v>0</v>
      </c>
      <c r="H5" s="191"/>
      <c r="I5" s="190"/>
      <c r="J5" s="190"/>
      <c r="K5" s="190"/>
      <c r="L5" s="190"/>
    </row>
    <row r="6" spans="2:12" ht="13.5" x14ac:dyDescent="0.2">
      <c r="B6" s="185" t="s">
        <v>39</v>
      </c>
      <c r="C6" s="192">
        <v>386772272</v>
      </c>
      <c r="D6" s="193">
        <f>C6/C11</f>
        <v>0.87080265516137112</v>
      </c>
      <c r="E6" s="192">
        <v>408202095564.79999</v>
      </c>
      <c r="F6" s="193">
        <v>0.9677</v>
      </c>
      <c r="H6" s="194"/>
      <c r="I6" s="195"/>
      <c r="J6" s="190"/>
      <c r="K6" s="190"/>
      <c r="L6" s="195"/>
    </row>
    <row r="7" spans="2:12" ht="13.5" x14ac:dyDescent="0.2">
      <c r="B7" s="185" t="s">
        <v>40</v>
      </c>
      <c r="C7" s="192">
        <v>25858203</v>
      </c>
      <c r="D7" s="196">
        <f>C7/C11</f>
        <v>5.8218733503475485E-2</v>
      </c>
      <c r="E7" s="192">
        <v>10861233006.919998</v>
      </c>
      <c r="F7" s="193">
        <f>E7/E11</f>
        <v>2.5751622371192585E-2</v>
      </c>
      <c r="H7" s="190"/>
      <c r="I7" s="190"/>
      <c r="J7" s="190"/>
      <c r="K7" s="190"/>
      <c r="L7" s="195"/>
    </row>
    <row r="8" spans="2:12" ht="13.5" x14ac:dyDescent="0.2">
      <c r="B8" s="185" t="s">
        <v>41</v>
      </c>
      <c r="C8" s="192">
        <v>10964263</v>
      </c>
      <c r="D8" s="193">
        <f>C8/C11</f>
        <v>2.4685609655822435E-2</v>
      </c>
      <c r="E8" s="192">
        <v>615333929</v>
      </c>
      <c r="F8" s="193">
        <f>E8/E11</f>
        <v>1.4589362885129519E-3</v>
      </c>
      <c r="H8" s="190"/>
      <c r="I8" s="195"/>
      <c r="J8" s="195"/>
      <c r="K8" s="190"/>
      <c r="L8" s="195"/>
    </row>
    <row r="9" spans="2:12" ht="13.5" x14ac:dyDescent="0.2">
      <c r="B9" s="185" t="s">
        <v>42</v>
      </c>
      <c r="C9" s="192">
        <v>20513084</v>
      </c>
      <c r="D9" s="193">
        <f>C9/C11</f>
        <v>4.6184406964799793E-2</v>
      </c>
      <c r="E9" s="192">
        <v>2074397695</v>
      </c>
      <c r="F9" s="193">
        <f>E9/E11</f>
        <v>4.9183279702477165E-3</v>
      </c>
      <c r="H9" s="190"/>
      <c r="I9" s="195"/>
      <c r="J9" s="195"/>
      <c r="K9" s="190"/>
      <c r="L9" s="195"/>
    </row>
    <row r="10" spans="2:12" ht="13.5" x14ac:dyDescent="0.2">
      <c r="B10" s="185" t="s">
        <v>47</v>
      </c>
      <c r="C10" s="197">
        <v>48233</v>
      </c>
      <c r="D10" s="198">
        <f>C10/C11</f>
        <v>1.0859471453113478E-4</v>
      </c>
      <c r="E10" s="197">
        <v>15822959</v>
      </c>
      <c r="F10" s="198">
        <v>1E-4</v>
      </c>
      <c r="H10" s="190"/>
      <c r="I10" s="195"/>
      <c r="J10" s="195"/>
      <c r="K10" s="190"/>
      <c r="L10" s="195"/>
    </row>
    <row r="11" spans="2:12" ht="13.5" x14ac:dyDescent="0.25">
      <c r="B11" s="199" t="s">
        <v>33</v>
      </c>
      <c r="C11" s="200">
        <f>SUM(C6:C10)</f>
        <v>444156055</v>
      </c>
      <c r="D11" s="201">
        <v>1</v>
      </c>
      <c r="E11" s="200">
        <f>SUM(E6:E10)</f>
        <v>421768883154.71997</v>
      </c>
      <c r="F11" s="202">
        <v>1</v>
      </c>
      <c r="H11" s="190"/>
      <c r="I11" s="190"/>
      <c r="J11" s="195"/>
      <c r="K11" s="190"/>
      <c r="L11" s="195"/>
    </row>
    <row r="12" spans="2:12" ht="12" x14ac:dyDescent="0.2">
      <c r="B12" s="185" t="s">
        <v>6</v>
      </c>
      <c r="C12" s="190"/>
      <c r="D12" s="190"/>
      <c r="E12" s="190"/>
      <c r="F12" s="190"/>
      <c r="I12" s="190"/>
      <c r="J12" s="190"/>
      <c r="K12" s="190"/>
      <c r="L12" s="190"/>
    </row>
    <row r="13" spans="2:12" ht="13.5" x14ac:dyDescent="0.2">
      <c r="B13" s="185" t="s">
        <v>43</v>
      </c>
      <c r="C13" s="192">
        <v>5695395</v>
      </c>
      <c r="D13" s="193">
        <v>0.32</v>
      </c>
      <c r="E13" s="192">
        <v>66315790062.799988</v>
      </c>
      <c r="F13" s="193">
        <f>E13/E17</f>
        <v>0.50096823646708444</v>
      </c>
      <c r="H13" s="195"/>
      <c r="I13" s="195"/>
      <c r="J13" s="195"/>
      <c r="K13" s="190"/>
      <c r="L13" s="195"/>
    </row>
    <row r="14" spans="2:12" ht="13.5" x14ac:dyDescent="0.2">
      <c r="B14" s="185" t="s">
        <v>44</v>
      </c>
      <c r="C14" s="192">
        <v>11975511</v>
      </c>
      <c r="D14" s="193">
        <f>C14/C17</f>
        <v>0.67273945174102312</v>
      </c>
      <c r="E14" s="192">
        <v>66018101958.210022</v>
      </c>
      <c r="F14" s="193">
        <v>0.49859999999999999</v>
      </c>
      <c r="H14" s="195"/>
      <c r="I14" s="195"/>
      <c r="J14" s="195"/>
      <c r="K14" s="190"/>
      <c r="L14" s="195"/>
    </row>
    <row r="15" spans="2:12" ht="13.5" x14ac:dyDescent="0.2">
      <c r="B15" s="185" t="s">
        <v>45</v>
      </c>
      <c r="C15" s="197">
        <v>12642</v>
      </c>
      <c r="D15" s="193">
        <f>C15/C17</f>
        <v>7.1018031288268323E-4</v>
      </c>
      <c r="E15" s="197">
        <v>4220727</v>
      </c>
      <c r="F15" s="193">
        <v>1E-4</v>
      </c>
      <c r="I15" s="190"/>
      <c r="J15" s="195"/>
      <c r="K15" s="190"/>
      <c r="L15" s="195"/>
    </row>
    <row r="16" spans="2:12" ht="13.5" x14ac:dyDescent="0.2">
      <c r="B16" s="185" t="s">
        <v>46</v>
      </c>
      <c r="C16" s="197">
        <v>117565</v>
      </c>
      <c r="D16" s="193">
        <f>C16/C17</f>
        <v>6.6043623227379101E-3</v>
      </c>
      <c r="E16" s="197">
        <v>37126310</v>
      </c>
      <c r="F16" s="198">
        <f>E16/E17</f>
        <v>2.804626474270642E-4</v>
      </c>
      <c r="H16" s="203"/>
      <c r="I16" s="190"/>
      <c r="J16" s="195"/>
      <c r="K16" s="190"/>
      <c r="L16" s="195"/>
    </row>
    <row r="17" spans="2:12" ht="13.5" x14ac:dyDescent="0.25">
      <c r="B17" s="199" t="s">
        <v>34</v>
      </c>
      <c r="C17" s="204">
        <f>SUM(C13:C16)</f>
        <v>17801113</v>
      </c>
      <c r="D17" s="202">
        <v>1</v>
      </c>
      <c r="E17" s="204">
        <f>SUM(E13:E16)</f>
        <v>132375239058.01001</v>
      </c>
      <c r="F17" s="202">
        <v>1</v>
      </c>
      <c r="H17" s="190"/>
      <c r="I17" s="190"/>
      <c r="J17" s="195"/>
      <c r="K17" s="190"/>
      <c r="L17" s="195"/>
    </row>
    <row r="18" spans="2:12" ht="13.5" x14ac:dyDescent="0.25">
      <c r="B18" s="205" t="s">
        <v>84</v>
      </c>
      <c r="C18" s="206">
        <f>C11+C17</f>
        <v>461957168</v>
      </c>
      <c r="D18" s="206"/>
      <c r="E18" s="206">
        <f>E11+E17</f>
        <v>554144122212.72998</v>
      </c>
      <c r="F18" s="206" t="s">
        <v>0</v>
      </c>
      <c r="I18" s="190"/>
      <c r="J18" s="190"/>
      <c r="K18" s="190"/>
      <c r="L18" s="190"/>
    </row>
    <row r="19" spans="2:12" ht="13.5" x14ac:dyDescent="0.25">
      <c r="B19" s="207" t="s">
        <v>104</v>
      </c>
      <c r="C19" s="208"/>
      <c r="D19" s="208"/>
      <c r="E19" s="208"/>
      <c r="F19" s="209"/>
      <c r="H19" s="195"/>
      <c r="I19" s="195"/>
      <c r="J19" s="190"/>
      <c r="K19" s="190"/>
      <c r="L19" s="190"/>
    </row>
    <row r="20" spans="2:12" ht="13.5" x14ac:dyDescent="0.25">
      <c r="B20" s="207" t="s">
        <v>96</v>
      </c>
      <c r="C20" s="208"/>
      <c r="D20" s="208"/>
      <c r="E20" s="208"/>
      <c r="F20" s="209"/>
      <c r="I20" s="190"/>
      <c r="J20" s="190"/>
      <c r="K20" s="190"/>
      <c r="L20" s="190"/>
    </row>
    <row r="21" spans="2:12" ht="12" x14ac:dyDescent="0.2">
      <c r="B21" s="211" t="s">
        <v>31</v>
      </c>
      <c r="C21" s="211"/>
      <c r="D21" s="211"/>
      <c r="E21" s="211"/>
      <c r="F21" s="211"/>
      <c r="I21" s="190"/>
      <c r="J21" s="190"/>
      <c r="K21" s="190"/>
      <c r="L21" s="190"/>
    </row>
    <row r="22" spans="2:12" ht="12.95" customHeight="1" x14ac:dyDescent="0.2">
      <c r="C22" s="190"/>
      <c r="D22" s="190"/>
    </row>
    <row r="23" spans="2:12" ht="13.5" x14ac:dyDescent="0.2">
      <c r="B23" s="213"/>
      <c r="C23" s="213"/>
      <c r="D23" s="213"/>
      <c r="E23" s="213"/>
      <c r="F23" s="213"/>
    </row>
    <row r="24" spans="2:12" ht="13.5" x14ac:dyDescent="0.2">
      <c r="B24" s="210"/>
      <c r="C24" s="210"/>
      <c r="D24" s="210"/>
      <c r="E24" s="210"/>
      <c r="F24" s="210"/>
    </row>
    <row r="25" spans="2:12" ht="13.5" x14ac:dyDescent="0.2">
      <c r="B25" s="215"/>
      <c r="C25" s="215"/>
      <c r="D25" s="215"/>
      <c r="E25" s="215"/>
      <c r="F25" s="215"/>
      <c r="I25" s="195"/>
      <c r="J25" s="195"/>
    </row>
    <row r="26" spans="2:12" ht="12" x14ac:dyDescent="0.2">
      <c r="B26" s="214"/>
      <c r="C26" s="214"/>
      <c r="D26" s="214"/>
      <c r="E26" s="214"/>
      <c r="F26" s="214"/>
      <c r="I26" s="195"/>
      <c r="J26" s="195"/>
    </row>
    <row r="27" spans="2:12" ht="12" x14ac:dyDescent="0.2">
      <c r="B27" s="214"/>
      <c r="C27" s="214"/>
      <c r="D27" s="214"/>
      <c r="E27" s="214"/>
      <c r="F27" s="214"/>
      <c r="I27" s="195"/>
      <c r="J27" s="195"/>
    </row>
    <row r="28" spans="2:12" ht="12" x14ac:dyDescent="0.2">
      <c r="B28" s="214"/>
      <c r="C28" s="214"/>
      <c r="D28" s="214"/>
      <c r="E28" s="214"/>
      <c r="F28" s="214"/>
    </row>
    <row r="29" spans="2:12" ht="12" x14ac:dyDescent="0.2">
      <c r="B29" s="214"/>
      <c r="C29" s="214"/>
      <c r="D29" s="214"/>
      <c r="E29" s="214"/>
      <c r="F29" s="214"/>
    </row>
    <row r="30" spans="2:12" ht="12" x14ac:dyDescent="0.2">
      <c r="B30" s="214"/>
      <c r="C30" s="214"/>
      <c r="D30" s="214"/>
      <c r="E30" s="214"/>
      <c r="F30" s="214"/>
    </row>
    <row r="31" spans="2:12" ht="12" x14ac:dyDescent="0.2">
      <c r="B31" s="214"/>
      <c r="C31" s="214"/>
      <c r="D31" s="214"/>
      <c r="E31" s="214"/>
      <c r="F31" s="214"/>
    </row>
    <row r="32" spans="2:12" ht="12" x14ac:dyDescent="0.2">
      <c r="B32" s="214"/>
      <c r="C32" s="214"/>
      <c r="D32" s="214"/>
      <c r="E32" s="214"/>
      <c r="F32" s="214"/>
    </row>
    <row r="33" spans="2:6" ht="12" x14ac:dyDescent="0.2">
      <c r="B33" s="214"/>
      <c r="C33" s="214"/>
      <c r="D33" s="214"/>
      <c r="E33" s="214"/>
      <c r="F33" s="214"/>
    </row>
  </sheetData>
  <mergeCells count="15">
    <mergeCell ref="B31:F31"/>
    <mergeCell ref="B32:F32"/>
    <mergeCell ref="B33:F33"/>
    <mergeCell ref="B25:F25"/>
    <mergeCell ref="B26:F26"/>
    <mergeCell ref="B27:F27"/>
    <mergeCell ref="B28:F28"/>
    <mergeCell ref="B29:F29"/>
    <mergeCell ref="B30:F30"/>
    <mergeCell ref="B24:F24"/>
    <mergeCell ref="B1:F1"/>
    <mergeCell ref="B2:F2"/>
    <mergeCell ref="H2:L2"/>
    <mergeCell ref="B21:F21"/>
    <mergeCell ref="B23:F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9AFA-C67F-45DC-8094-EAE0B55C9B8A}">
  <dimension ref="B2:AW53"/>
  <sheetViews>
    <sheetView showGridLines="0" topLeftCell="A16" zoomScale="110" zoomScaleNormal="110" workbookViewId="0">
      <selection activeCell="M35" sqref="M35"/>
    </sheetView>
  </sheetViews>
  <sheetFormatPr defaultColWidth="9.33203125" defaultRowHeight="11.25" x14ac:dyDescent="0.2"/>
  <cols>
    <col min="1" max="1" width="3.6640625" style="61" customWidth="1"/>
    <col min="2" max="2" width="16.33203125" style="61" customWidth="1"/>
    <col min="3" max="4" width="27.1640625" style="61" customWidth="1"/>
    <col min="5" max="5" width="22" style="61" customWidth="1"/>
    <col min="6" max="6" width="12.6640625" style="61" customWidth="1"/>
    <col min="7" max="7" width="9.1640625" style="61" customWidth="1"/>
    <col min="8" max="8" width="11.5" style="61" customWidth="1"/>
    <col min="9" max="9" width="11.6640625" style="61" customWidth="1"/>
    <col min="10" max="10" width="12" style="61" customWidth="1"/>
    <col min="11" max="11" width="13.6640625" style="61" customWidth="1"/>
    <col min="12" max="16384" width="9.33203125" style="61"/>
  </cols>
  <sheetData>
    <row r="2" spans="2:7" ht="17.25" x14ac:dyDescent="0.2">
      <c r="B2" s="59" t="s">
        <v>141</v>
      </c>
      <c r="C2" s="60"/>
      <c r="D2" s="60"/>
      <c r="E2" s="60"/>
      <c r="F2" s="60"/>
      <c r="G2" s="60"/>
    </row>
    <row r="4" spans="2:7" ht="13.9" customHeight="1" x14ac:dyDescent="0.2">
      <c r="B4" s="223" t="s">
        <v>17</v>
      </c>
      <c r="C4" s="217" t="s">
        <v>119</v>
      </c>
      <c r="D4" s="217"/>
    </row>
    <row r="5" spans="2:7" ht="27.75" customHeight="1" x14ac:dyDescent="0.2">
      <c r="B5" s="224"/>
      <c r="C5" s="62" t="s">
        <v>142</v>
      </c>
      <c r="D5" s="62" t="s">
        <v>143</v>
      </c>
    </row>
    <row r="6" spans="2:7" ht="14.25" customHeight="1" x14ac:dyDescent="0.2">
      <c r="B6" s="71">
        <v>44197</v>
      </c>
      <c r="C6" s="102">
        <v>1885086</v>
      </c>
      <c r="D6" s="102">
        <v>7944888</v>
      </c>
      <c r="E6" s="64"/>
    </row>
    <row r="7" spans="2:7" ht="14.25" customHeight="1" x14ac:dyDescent="0.2">
      <c r="B7" s="71">
        <v>44228</v>
      </c>
      <c r="C7" s="102">
        <v>1831030</v>
      </c>
      <c r="D7" s="102">
        <v>7944995</v>
      </c>
      <c r="E7" s="64"/>
    </row>
    <row r="8" spans="2:7" ht="14.25" customHeight="1" x14ac:dyDescent="0.2">
      <c r="B8" s="71">
        <v>44256</v>
      </c>
      <c r="C8" s="102">
        <v>2017782</v>
      </c>
      <c r="D8" s="102">
        <v>8863925</v>
      </c>
      <c r="E8" s="64"/>
      <c r="F8" s="103"/>
      <c r="G8" s="103"/>
    </row>
    <row r="9" spans="2:7" ht="14.25" customHeight="1" x14ac:dyDescent="0.2">
      <c r="B9" s="71">
        <v>44287</v>
      </c>
      <c r="C9" s="102">
        <v>1839674</v>
      </c>
      <c r="D9" s="102">
        <v>8391462</v>
      </c>
      <c r="E9" s="104"/>
      <c r="F9" s="103"/>
      <c r="G9" s="103"/>
    </row>
    <row r="10" spans="2:7" ht="14.25" customHeight="1" x14ac:dyDescent="0.2">
      <c r="B10" s="71">
        <v>44317</v>
      </c>
      <c r="C10" s="102">
        <v>1872328</v>
      </c>
      <c r="D10" s="102">
        <v>8841110</v>
      </c>
      <c r="E10" s="105"/>
      <c r="F10" s="103"/>
      <c r="G10" s="103"/>
    </row>
    <row r="11" spans="2:7" ht="14.25" customHeight="1" x14ac:dyDescent="0.2">
      <c r="B11" s="71">
        <v>44348</v>
      </c>
      <c r="C11" s="102">
        <v>1837658</v>
      </c>
      <c r="D11" s="102">
        <v>8768069</v>
      </c>
      <c r="E11" s="64"/>
    </row>
    <row r="12" spans="2:7" ht="14.25" customHeight="1" x14ac:dyDescent="0.2">
      <c r="B12" s="71">
        <v>44378</v>
      </c>
      <c r="C12" s="102">
        <v>1804885</v>
      </c>
      <c r="D12" s="102">
        <v>8952371</v>
      </c>
      <c r="E12" s="64"/>
    </row>
    <row r="13" spans="2:7" ht="14.25" customHeight="1" x14ac:dyDescent="0.2">
      <c r="B13" s="71">
        <v>44409</v>
      </c>
      <c r="C13" s="102">
        <v>1687521</v>
      </c>
      <c r="D13" s="102">
        <v>8703191</v>
      </c>
      <c r="E13" s="64"/>
    </row>
    <row r="14" spans="2:7" ht="14.25" customHeight="1" x14ac:dyDescent="0.2">
      <c r="B14" s="71">
        <v>44440</v>
      </c>
      <c r="C14" s="102">
        <v>1767450</v>
      </c>
      <c r="D14" s="102">
        <v>9163765</v>
      </c>
      <c r="E14" s="64"/>
    </row>
    <row r="15" spans="2:7" ht="14.25" customHeight="1" x14ac:dyDescent="0.2">
      <c r="B15" s="71">
        <v>44470</v>
      </c>
      <c r="C15" s="102">
        <v>1702593</v>
      </c>
      <c r="D15" s="102">
        <v>9408113</v>
      </c>
      <c r="E15" s="64"/>
    </row>
    <row r="16" spans="2:7" ht="14.25" customHeight="1" x14ac:dyDescent="0.2">
      <c r="B16" s="71">
        <v>44501</v>
      </c>
      <c r="C16" s="102">
        <v>1722787</v>
      </c>
      <c r="D16" s="102">
        <v>9731915</v>
      </c>
      <c r="E16" s="64"/>
    </row>
    <row r="17" spans="2:5" ht="14.25" customHeight="1" x14ac:dyDescent="0.2">
      <c r="B17" s="71">
        <v>44531</v>
      </c>
      <c r="C17" s="102">
        <v>1764473</v>
      </c>
      <c r="D17" s="102">
        <v>10169259</v>
      </c>
      <c r="E17" s="64"/>
    </row>
    <row r="18" spans="2:5" ht="14.25" customHeight="1" x14ac:dyDescent="0.2">
      <c r="B18" s="71">
        <v>44562</v>
      </c>
      <c r="C18" s="102">
        <v>1593014</v>
      </c>
      <c r="D18" s="102">
        <v>9594495</v>
      </c>
      <c r="E18" s="64"/>
    </row>
    <row r="19" spans="2:5" ht="14.25" customHeight="1" x14ac:dyDescent="0.2">
      <c r="B19" s="71">
        <v>44593</v>
      </c>
      <c r="C19" s="102">
        <v>1540140</v>
      </c>
      <c r="D19" s="102">
        <v>9399719</v>
      </c>
      <c r="E19" s="64"/>
    </row>
    <row r="20" spans="2:5" ht="14.25" customHeight="1" x14ac:dyDescent="0.2">
      <c r="B20" s="71">
        <v>44621</v>
      </c>
      <c r="C20" s="102">
        <v>1683715</v>
      </c>
      <c r="D20" s="102">
        <v>10520224</v>
      </c>
      <c r="E20" s="64"/>
    </row>
    <row r="21" spans="2:5" ht="14.25" customHeight="1" x14ac:dyDescent="0.2">
      <c r="B21" s="71">
        <v>44652</v>
      </c>
      <c r="C21" s="102">
        <v>1527566</v>
      </c>
      <c r="D21" s="102">
        <v>9896229</v>
      </c>
      <c r="E21" s="64"/>
    </row>
    <row r="22" spans="2:5" ht="14.25" customHeight="1" x14ac:dyDescent="0.2">
      <c r="B22" s="71">
        <v>44682</v>
      </c>
      <c r="C22" s="102">
        <v>1590966</v>
      </c>
      <c r="D22" s="102">
        <v>10638225</v>
      </c>
      <c r="E22" s="106"/>
    </row>
    <row r="23" spans="2:5" ht="14.25" customHeight="1" x14ac:dyDescent="0.2">
      <c r="B23" s="71">
        <v>44713</v>
      </c>
      <c r="C23" s="102">
        <v>1586551</v>
      </c>
      <c r="D23" s="102">
        <v>10583305</v>
      </c>
      <c r="E23" s="64"/>
    </row>
    <row r="24" spans="2:5" ht="14.25" customHeight="1" x14ac:dyDescent="0.2">
      <c r="B24" s="71">
        <v>44743</v>
      </c>
      <c r="C24" s="102">
        <v>1495475</v>
      </c>
      <c r="D24" s="102">
        <v>10355073</v>
      </c>
      <c r="E24" s="64"/>
    </row>
    <row r="25" spans="2:5" ht="14.25" customHeight="1" x14ac:dyDescent="0.2">
      <c r="B25" s="71">
        <v>44774</v>
      </c>
      <c r="C25" s="102">
        <v>1438303</v>
      </c>
      <c r="D25" s="102">
        <v>10180768</v>
      </c>
      <c r="E25" s="64"/>
    </row>
    <row r="26" spans="2:5" ht="14.25" customHeight="1" x14ac:dyDescent="0.2">
      <c r="B26" s="71">
        <v>44805</v>
      </c>
      <c r="C26" s="102">
        <v>1503233</v>
      </c>
      <c r="D26" s="102">
        <v>10812607</v>
      </c>
      <c r="E26" s="64"/>
    </row>
    <row r="27" spans="2:5" ht="14.25" customHeight="1" x14ac:dyDescent="0.2">
      <c r="B27" s="71">
        <v>44835</v>
      </c>
      <c r="C27" s="102">
        <v>1438813</v>
      </c>
      <c r="D27" s="102">
        <v>10856065</v>
      </c>
      <c r="E27" s="64"/>
    </row>
    <row r="28" spans="2:5" ht="14.25" customHeight="1" x14ac:dyDescent="0.2">
      <c r="B28" s="71">
        <v>44866</v>
      </c>
      <c r="C28" s="102">
        <v>1386186</v>
      </c>
      <c r="D28" s="102">
        <v>10746343</v>
      </c>
      <c r="E28" s="64"/>
    </row>
    <row r="29" spans="2:5" ht="14.25" customHeight="1" x14ac:dyDescent="0.2">
      <c r="B29" s="71">
        <v>44896</v>
      </c>
      <c r="C29" s="102">
        <v>1526799</v>
      </c>
      <c r="D29" s="102">
        <v>11705648</v>
      </c>
      <c r="E29" s="64"/>
    </row>
    <row r="30" spans="2:5" ht="14.25" customHeight="1" x14ac:dyDescent="0.2">
      <c r="B30" s="72">
        <v>44927</v>
      </c>
      <c r="C30" s="102">
        <v>1288994</v>
      </c>
      <c r="D30" s="102">
        <v>10734100</v>
      </c>
    </row>
    <row r="31" spans="2:5" ht="14.25" customHeight="1" x14ac:dyDescent="0.2">
      <c r="B31" s="71">
        <v>44958</v>
      </c>
      <c r="C31" s="102">
        <v>1309008</v>
      </c>
      <c r="D31" s="102">
        <v>10940175</v>
      </c>
    </row>
    <row r="32" spans="2:5" ht="14.25" customHeight="1" x14ac:dyDescent="0.2">
      <c r="B32" s="71">
        <v>44986</v>
      </c>
      <c r="C32" s="102">
        <v>1414279</v>
      </c>
      <c r="D32" s="102">
        <v>12014342</v>
      </c>
    </row>
    <row r="33" spans="2:49" ht="14.25" customHeight="1" x14ac:dyDescent="0.2">
      <c r="B33" s="71">
        <v>45017</v>
      </c>
      <c r="C33" s="102">
        <v>1275684</v>
      </c>
      <c r="D33" s="102">
        <v>11200732</v>
      </c>
    </row>
    <row r="34" spans="2:49" ht="14.25" customHeight="1" x14ac:dyDescent="0.2">
      <c r="B34" s="71">
        <v>45047</v>
      </c>
      <c r="C34" s="102">
        <v>1357434</v>
      </c>
      <c r="D34" s="102">
        <v>12211669</v>
      </c>
    </row>
    <row r="35" spans="2:49" ht="14.25" customHeight="1" x14ac:dyDescent="0.2">
      <c r="B35" s="71">
        <v>45078</v>
      </c>
      <c r="C35" s="102">
        <v>1324782</v>
      </c>
      <c r="D35" s="102">
        <v>11916727</v>
      </c>
    </row>
    <row r="36" spans="2:49" ht="14.25" customHeight="1" x14ac:dyDescent="0.2">
      <c r="B36" s="71">
        <v>45108</v>
      </c>
      <c r="C36" s="102">
        <v>1299282</v>
      </c>
      <c r="D36" s="102">
        <v>11892044</v>
      </c>
    </row>
    <row r="37" spans="2:49" ht="14.25" customHeight="1" x14ac:dyDescent="0.2">
      <c r="B37" s="71">
        <v>45139</v>
      </c>
      <c r="C37" s="102">
        <v>1202714</v>
      </c>
      <c r="D37" s="102">
        <v>11378476</v>
      </c>
    </row>
    <row r="38" spans="2:49" ht="14.25" customHeight="1" x14ac:dyDescent="0.2">
      <c r="B38" s="71">
        <v>45170</v>
      </c>
      <c r="C38" s="102">
        <v>1238479</v>
      </c>
      <c r="D38" s="102">
        <v>11872180</v>
      </c>
    </row>
    <row r="39" spans="2:49" ht="14.25" customHeight="1" x14ac:dyDescent="0.2">
      <c r="B39" s="71">
        <v>45200</v>
      </c>
      <c r="C39" s="102">
        <v>1268871</v>
      </c>
      <c r="D39" s="102">
        <v>12580185</v>
      </c>
    </row>
    <row r="40" spans="2:49" ht="14.25" customHeight="1" x14ac:dyDescent="0.2">
      <c r="B40" s="71">
        <v>45231</v>
      </c>
      <c r="C40" s="102">
        <v>1208074</v>
      </c>
      <c r="D40" s="102">
        <v>12485653</v>
      </c>
    </row>
    <row r="41" spans="2:49" s="109" customFormat="1" ht="14.25" customHeight="1" x14ac:dyDescent="0.2">
      <c r="B41" s="74">
        <v>45261</v>
      </c>
      <c r="C41" s="107">
        <v>1212115</v>
      </c>
      <c r="D41" s="107">
        <v>12568756</v>
      </c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</row>
    <row r="42" spans="2:49" ht="15" customHeight="1" x14ac:dyDescent="0.2">
      <c r="B42" s="61" t="s">
        <v>161</v>
      </c>
      <c r="C42" s="76"/>
      <c r="D42" s="76"/>
    </row>
    <row r="43" spans="2:49" x14ac:dyDescent="0.2">
      <c r="B43" s="61" t="s">
        <v>31</v>
      </c>
    </row>
    <row r="45" spans="2:49" ht="17.25" x14ac:dyDescent="0.2">
      <c r="C45" s="59"/>
      <c r="D45" s="60"/>
      <c r="E45" s="60"/>
      <c r="F45" s="60"/>
      <c r="G45" s="60"/>
      <c r="H45" s="60"/>
    </row>
    <row r="48" spans="2:49" x14ac:dyDescent="0.2">
      <c r="D48" s="64"/>
      <c r="E48" s="64"/>
    </row>
    <row r="49" spans="4:9" ht="17.25" x14ac:dyDescent="0.2">
      <c r="D49" s="79"/>
      <c r="E49" s="76"/>
      <c r="F49" s="76"/>
      <c r="G49" s="76"/>
      <c r="H49" s="76"/>
      <c r="I49" s="76"/>
    </row>
    <row r="50" spans="4:9" x14ac:dyDescent="0.2">
      <c r="D50" s="81"/>
      <c r="E50" s="81"/>
    </row>
    <row r="53" spans="4:9" ht="17.25" x14ac:dyDescent="0.2">
      <c r="H53" s="83"/>
      <c r="I53" s="83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7A5C-A509-494B-ADE6-E4FD8F2A6446}">
  <dimension ref="B2:AW53"/>
  <sheetViews>
    <sheetView showGridLines="0" topLeftCell="A4" zoomScale="110" zoomScaleNormal="110" workbookViewId="0">
      <selection activeCell="B42" sqref="B42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4" width="22" style="1" customWidth="1"/>
    <col min="5" max="5" width="9.83203125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89" t="s">
        <v>125</v>
      </c>
      <c r="C2" s="29"/>
      <c r="D2" s="29"/>
      <c r="E2" s="29"/>
      <c r="F2" s="29"/>
      <c r="G2" s="29"/>
    </row>
    <row r="4" spans="2:7" ht="13.9" customHeight="1" x14ac:dyDescent="0.2">
      <c r="B4" s="223" t="s">
        <v>17</v>
      </c>
      <c r="C4" s="217" t="s">
        <v>119</v>
      </c>
      <c r="D4" s="217"/>
    </row>
    <row r="5" spans="2:7" ht="21" customHeight="1" x14ac:dyDescent="0.2">
      <c r="B5" s="224"/>
      <c r="C5" s="11" t="s">
        <v>144</v>
      </c>
      <c r="D5" s="62" t="s">
        <v>145</v>
      </c>
    </row>
    <row r="6" spans="2:7" ht="13.5" customHeight="1" x14ac:dyDescent="0.2">
      <c r="B6" s="90">
        <v>44197</v>
      </c>
      <c r="C6" s="91">
        <v>279947207.51211095</v>
      </c>
      <c r="D6" s="91">
        <v>735046625.25715041</v>
      </c>
      <c r="E6" s="7"/>
    </row>
    <row r="7" spans="2:7" ht="13.5" customHeight="1" x14ac:dyDescent="0.2">
      <c r="B7" s="90">
        <v>44228</v>
      </c>
      <c r="C7" s="91">
        <v>270726540.97816706</v>
      </c>
      <c r="D7" s="91">
        <v>792729186.94007564</v>
      </c>
      <c r="E7" s="7"/>
    </row>
    <row r="8" spans="2:7" ht="13.5" customHeight="1" x14ac:dyDescent="0.25">
      <c r="B8" s="90">
        <v>44256</v>
      </c>
      <c r="C8" s="91">
        <v>303420080.82819033</v>
      </c>
      <c r="D8" s="91">
        <v>897564664.94127011</v>
      </c>
      <c r="E8" s="7"/>
      <c r="F8" s="92"/>
      <c r="G8" s="92"/>
    </row>
    <row r="9" spans="2:7" ht="13.5" customHeight="1" x14ac:dyDescent="0.25">
      <c r="B9" s="90">
        <v>44287</v>
      </c>
      <c r="C9" s="91">
        <v>281042648.48364192</v>
      </c>
      <c r="D9" s="91">
        <v>851644439.17977297</v>
      </c>
      <c r="E9" s="93"/>
      <c r="F9" s="92"/>
      <c r="G9" s="92"/>
    </row>
    <row r="10" spans="2:7" ht="13.5" customHeight="1" x14ac:dyDescent="0.25">
      <c r="B10" s="90">
        <v>44317</v>
      </c>
      <c r="C10" s="91">
        <v>287392261.99482381</v>
      </c>
      <c r="D10" s="91">
        <v>899463554.71497774</v>
      </c>
      <c r="E10" s="94"/>
      <c r="F10" s="92"/>
      <c r="G10" s="92"/>
    </row>
    <row r="11" spans="2:7" ht="13.5" customHeight="1" x14ac:dyDescent="0.2">
      <c r="B11" s="90">
        <v>44348</v>
      </c>
      <c r="C11" s="91">
        <v>281724598.84531152</v>
      </c>
      <c r="D11" s="91">
        <v>895785946.91087663</v>
      </c>
      <c r="E11" s="7"/>
    </row>
    <row r="12" spans="2:7" ht="13.5" customHeight="1" x14ac:dyDescent="0.2">
      <c r="B12" s="90">
        <v>44378</v>
      </c>
      <c r="C12" s="91">
        <v>291845684.91605282</v>
      </c>
      <c r="D12" s="91">
        <v>967873438.18435192</v>
      </c>
      <c r="E12" s="7"/>
    </row>
    <row r="13" spans="2:7" ht="13.5" customHeight="1" x14ac:dyDescent="0.2">
      <c r="B13" s="90">
        <v>44409</v>
      </c>
      <c r="C13" s="91">
        <v>259678718.16311631</v>
      </c>
      <c r="D13" s="91">
        <v>892681409.91439378</v>
      </c>
      <c r="E13" s="7"/>
    </row>
    <row r="14" spans="2:7" ht="13.5" customHeight="1" x14ac:dyDescent="0.2">
      <c r="B14" s="90">
        <v>44440</v>
      </c>
      <c r="C14" s="91">
        <v>307995341.42942464</v>
      </c>
      <c r="D14" s="91">
        <v>1004754000.3981683</v>
      </c>
      <c r="E14" s="7"/>
    </row>
    <row r="15" spans="2:7" ht="13.5" customHeight="1" x14ac:dyDescent="0.2">
      <c r="B15" s="90">
        <v>44470</v>
      </c>
      <c r="C15" s="91">
        <v>280136602.5615502</v>
      </c>
      <c r="D15" s="91">
        <v>992854439.71066427</v>
      </c>
      <c r="E15" s="7"/>
    </row>
    <row r="16" spans="2:7" ht="13.5" customHeight="1" x14ac:dyDescent="0.2">
      <c r="B16" s="90">
        <v>44501</v>
      </c>
      <c r="C16" s="91">
        <v>275933474.41767865</v>
      </c>
      <c r="D16" s="91">
        <v>1008022097.5512642</v>
      </c>
      <c r="E16" s="7"/>
    </row>
    <row r="17" spans="2:5" ht="13.5" customHeight="1" x14ac:dyDescent="0.2">
      <c r="B17" s="90">
        <v>44531</v>
      </c>
      <c r="C17" s="91">
        <v>324304679.54077905</v>
      </c>
      <c r="D17" s="91">
        <v>1093615548.3442829</v>
      </c>
      <c r="E17" s="7"/>
    </row>
    <row r="18" spans="2:5" ht="13.5" customHeight="1" x14ac:dyDescent="0.2">
      <c r="B18" s="90">
        <v>44562</v>
      </c>
      <c r="C18" s="91">
        <v>268636572.3007499</v>
      </c>
      <c r="D18" s="91">
        <v>988049411.24162185</v>
      </c>
      <c r="E18" s="7"/>
    </row>
    <row r="19" spans="2:5" ht="13.5" customHeight="1" x14ac:dyDescent="0.2">
      <c r="B19" s="90">
        <v>44593</v>
      </c>
      <c r="C19" s="91">
        <v>291409406.59632355</v>
      </c>
      <c r="D19" s="91">
        <v>1038594903.4441568</v>
      </c>
      <c r="E19" s="7"/>
    </row>
    <row r="20" spans="2:5" ht="13.5" customHeight="1" x14ac:dyDescent="0.2">
      <c r="B20" s="90">
        <v>44621</v>
      </c>
      <c r="C20" s="91">
        <v>372267616.69652927</v>
      </c>
      <c r="D20" s="91">
        <v>1230645431.6809342</v>
      </c>
      <c r="E20" s="7"/>
    </row>
    <row r="21" spans="2:5" ht="13.5" customHeight="1" x14ac:dyDescent="0.2">
      <c r="B21" s="90">
        <v>44652</v>
      </c>
      <c r="C21" s="91">
        <v>266592292.91923815</v>
      </c>
      <c r="D21" s="91">
        <v>1115862776.4284291</v>
      </c>
      <c r="E21" s="7"/>
    </row>
    <row r="22" spans="2:5" ht="13.5" customHeight="1" x14ac:dyDescent="0.2">
      <c r="B22" s="90">
        <v>44682</v>
      </c>
      <c r="C22" s="91">
        <v>288112676.62087727</v>
      </c>
      <c r="D22" s="91">
        <v>1195676617.6919503</v>
      </c>
      <c r="E22" s="13"/>
    </row>
    <row r="23" spans="2:5" ht="13.5" customHeight="1" x14ac:dyDescent="0.2">
      <c r="B23" s="90">
        <v>44713</v>
      </c>
      <c r="C23" s="91">
        <v>286096254.56234652</v>
      </c>
      <c r="D23" s="91">
        <v>1198704768.0668921</v>
      </c>
      <c r="E23" s="7"/>
    </row>
    <row r="24" spans="2:5" ht="13.5" customHeight="1" x14ac:dyDescent="0.2">
      <c r="B24" s="90">
        <v>44743</v>
      </c>
      <c r="C24" s="91">
        <v>292913302.54164177</v>
      </c>
      <c r="D24" s="91">
        <v>1250231640.5866346</v>
      </c>
      <c r="E24" s="7"/>
    </row>
    <row r="25" spans="2:5" ht="13.5" customHeight="1" x14ac:dyDescent="0.2">
      <c r="B25" s="90">
        <v>44774</v>
      </c>
      <c r="C25" s="91">
        <v>234082669.45384562</v>
      </c>
      <c r="D25" s="91">
        <v>1148407436.3262327</v>
      </c>
      <c r="E25" s="7"/>
    </row>
    <row r="26" spans="2:5" ht="13.5" customHeight="1" x14ac:dyDescent="0.2">
      <c r="B26" s="90">
        <v>44805</v>
      </c>
      <c r="C26" s="91">
        <v>272186676.88632292</v>
      </c>
      <c r="D26" s="91">
        <v>1242133685.8451123</v>
      </c>
      <c r="E26" s="7"/>
    </row>
    <row r="27" spans="2:5" ht="13.5" customHeight="1" x14ac:dyDescent="0.2">
      <c r="B27" s="90">
        <v>44835</v>
      </c>
      <c r="C27" s="91">
        <v>250219739.73057267</v>
      </c>
      <c r="D27" s="91">
        <v>1225027017.8512177</v>
      </c>
      <c r="E27" s="7"/>
    </row>
    <row r="28" spans="2:5" ht="13.5" customHeight="1" x14ac:dyDescent="0.2">
      <c r="B28" s="90">
        <v>44866</v>
      </c>
      <c r="C28" s="91">
        <v>240776101.00205719</v>
      </c>
      <c r="D28" s="91">
        <v>1228010089.5878956</v>
      </c>
      <c r="E28" s="7"/>
    </row>
    <row r="29" spans="2:5" ht="13.5" customHeight="1" x14ac:dyDescent="0.2">
      <c r="B29" s="90">
        <v>44896</v>
      </c>
      <c r="C29" s="91">
        <v>267947748.22483242</v>
      </c>
      <c r="D29" s="91">
        <v>1344144195.5006967</v>
      </c>
      <c r="E29" s="7"/>
    </row>
    <row r="30" spans="2:5" ht="13.5" customHeight="1" x14ac:dyDescent="0.2">
      <c r="B30" s="95">
        <v>44927</v>
      </c>
      <c r="C30" s="91">
        <v>305898719</v>
      </c>
      <c r="D30" s="91">
        <v>1527323202</v>
      </c>
    </row>
    <row r="31" spans="2:5" ht="13.5" customHeight="1" x14ac:dyDescent="0.2">
      <c r="B31" s="90">
        <v>44958</v>
      </c>
      <c r="C31" s="91">
        <v>311542176</v>
      </c>
      <c r="D31" s="91">
        <v>1540198772</v>
      </c>
    </row>
    <row r="32" spans="2:5" ht="13.5" customHeight="1" x14ac:dyDescent="0.2">
      <c r="B32" s="90">
        <v>44986</v>
      </c>
      <c r="C32" s="91">
        <v>380188130</v>
      </c>
      <c r="D32" s="91">
        <v>1682576326</v>
      </c>
    </row>
    <row r="33" spans="2:49" ht="13.5" customHeight="1" x14ac:dyDescent="0.2">
      <c r="B33" s="90">
        <v>45017</v>
      </c>
      <c r="C33" s="91">
        <v>309103754</v>
      </c>
      <c r="D33" s="91">
        <v>1481468939</v>
      </c>
    </row>
    <row r="34" spans="2:49" ht="13.5" customHeight="1" x14ac:dyDescent="0.2">
      <c r="B34" s="90">
        <v>45047</v>
      </c>
      <c r="C34" s="91">
        <v>316899919</v>
      </c>
      <c r="D34" s="91">
        <v>1611771345</v>
      </c>
    </row>
    <row r="35" spans="2:49" ht="13.5" customHeight="1" x14ac:dyDescent="0.2">
      <c r="B35" s="90">
        <v>45078</v>
      </c>
      <c r="C35" s="91">
        <v>340481228</v>
      </c>
      <c r="D35" s="91">
        <v>1604763105</v>
      </c>
    </row>
    <row r="36" spans="2:49" ht="13.5" customHeight="1" x14ac:dyDescent="0.2">
      <c r="B36" s="90">
        <v>45108</v>
      </c>
      <c r="C36" s="91">
        <v>291536849</v>
      </c>
      <c r="D36" s="91">
        <v>1611027923</v>
      </c>
    </row>
    <row r="37" spans="2:49" ht="13.5" customHeight="1" x14ac:dyDescent="0.2">
      <c r="B37" s="90">
        <v>45139</v>
      </c>
      <c r="C37" s="91">
        <v>252725533</v>
      </c>
      <c r="D37" s="91">
        <v>1524007771</v>
      </c>
    </row>
    <row r="38" spans="2:49" ht="13.5" customHeight="1" x14ac:dyDescent="0.2">
      <c r="B38" s="90">
        <v>45170</v>
      </c>
      <c r="C38" s="91">
        <v>287576710</v>
      </c>
      <c r="D38" s="91">
        <v>1690485353</v>
      </c>
    </row>
    <row r="39" spans="2:49" ht="13.5" customHeight="1" x14ac:dyDescent="0.2">
      <c r="B39" s="90">
        <v>45200</v>
      </c>
      <c r="C39" s="91">
        <v>368087353</v>
      </c>
      <c r="D39" s="91">
        <v>1854273843</v>
      </c>
    </row>
    <row r="40" spans="2:49" ht="13.5" customHeight="1" x14ac:dyDescent="0.2">
      <c r="B40" s="90">
        <v>45231</v>
      </c>
      <c r="C40" s="91">
        <v>464624080</v>
      </c>
      <c r="D40" s="91">
        <v>2200505950</v>
      </c>
    </row>
    <row r="41" spans="2:49" s="99" customFormat="1" ht="13.5" customHeight="1" x14ac:dyDescent="0.2">
      <c r="B41" s="96">
        <v>45261</v>
      </c>
      <c r="C41" s="97">
        <v>348524101</v>
      </c>
      <c r="D41" s="97">
        <v>1831133504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</row>
    <row r="42" spans="2:49" ht="15" customHeight="1" x14ac:dyDescent="0.3">
      <c r="B42" s="1" t="s">
        <v>162</v>
      </c>
      <c r="C42" s="5"/>
      <c r="D42" s="5"/>
    </row>
    <row r="43" spans="2:49" x14ac:dyDescent="0.2">
      <c r="B43" s="1" t="s">
        <v>31</v>
      </c>
    </row>
    <row r="45" spans="2:49" ht="17.25" x14ac:dyDescent="0.3">
      <c r="C45" s="89"/>
      <c r="D45" s="29"/>
      <c r="E45" s="29"/>
      <c r="F45" s="29"/>
      <c r="G45" s="29"/>
      <c r="H45" s="29"/>
    </row>
    <row r="48" spans="2:49" x14ac:dyDescent="0.2">
      <c r="D48" s="7"/>
      <c r="E48" s="7"/>
    </row>
    <row r="49" spans="4:9" ht="17.25" x14ac:dyDescent="0.3">
      <c r="D49" s="100"/>
      <c r="E49" s="5"/>
      <c r="F49" s="5"/>
      <c r="G49" s="5"/>
      <c r="H49" s="5"/>
      <c r="I49" s="5"/>
    </row>
    <row r="50" spans="4:9" x14ac:dyDescent="0.2">
      <c r="D50" s="101"/>
      <c r="E50" s="101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A008-D7A1-4BB3-B69F-2733F2336F5E}">
  <dimension ref="A2:AW53"/>
  <sheetViews>
    <sheetView showGridLines="0" topLeftCell="A7" zoomScale="120" zoomScaleNormal="120" workbookViewId="0">
      <selection activeCell="J38" sqref="J38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4" width="23.1640625" style="1" customWidth="1"/>
    <col min="5" max="5" width="10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89" t="s">
        <v>146</v>
      </c>
      <c r="C2" s="29"/>
      <c r="D2" s="29"/>
      <c r="E2" s="29"/>
      <c r="F2" s="29"/>
      <c r="G2" s="29"/>
    </row>
    <row r="4" spans="2:7" ht="13.9" customHeight="1" x14ac:dyDescent="0.2">
      <c r="B4" s="223" t="s">
        <v>17</v>
      </c>
      <c r="C4" s="217" t="s">
        <v>120</v>
      </c>
      <c r="D4" s="217"/>
    </row>
    <row r="5" spans="2:7" ht="21" customHeight="1" x14ac:dyDescent="0.2">
      <c r="B5" s="224"/>
      <c r="C5" s="11" t="s">
        <v>142</v>
      </c>
      <c r="D5" s="62" t="s">
        <v>143</v>
      </c>
    </row>
    <row r="6" spans="2:7" ht="15" customHeight="1" x14ac:dyDescent="0.2">
      <c r="B6" s="90">
        <v>44197</v>
      </c>
      <c r="C6" s="91">
        <v>7029055</v>
      </c>
      <c r="D6" s="91">
        <v>711459</v>
      </c>
      <c r="E6" s="7"/>
    </row>
    <row r="7" spans="2:7" ht="15" customHeight="1" x14ac:dyDescent="0.2">
      <c r="B7" s="90">
        <v>44228</v>
      </c>
      <c r="C7" s="91">
        <v>7307664</v>
      </c>
      <c r="D7" s="91">
        <v>765262</v>
      </c>
      <c r="E7" s="7"/>
    </row>
    <row r="8" spans="2:7" ht="15" customHeight="1" x14ac:dyDescent="0.25">
      <c r="B8" s="90">
        <v>44256</v>
      </c>
      <c r="C8" s="91">
        <v>8473352</v>
      </c>
      <c r="D8" s="91">
        <v>915131</v>
      </c>
      <c r="E8" s="7"/>
      <c r="F8" s="92"/>
      <c r="G8" s="92"/>
    </row>
    <row r="9" spans="2:7" ht="15" customHeight="1" x14ac:dyDescent="0.25">
      <c r="B9" s="90">
        <v>44287</v>
      </c>
      <c r="C9" s="91">
        <v>8126313</v>
      </c>
      <c r="D9" s="91">
        <v>868074</v>
      </c>
      <c r="E9" s="93"/>
      <c r="F9" s="92"/>
      <c r="G9" s="92"/>
    </row>
    <row r="10" spans="2:7" ht="15" customHeight="1" x14ac:dyDescent="0.25">
      <c r="B10" s="90">
        <v>44317</v>
      </c>
      <c r="C10" s="91">
        <v>8435994</v>
      </c>
      <c r="D10" s="91">
        <v>921188</v>
      </c>
      <c r="E10" s="94"/>
      <c r="F10" s="92"/>
      <c r="G10" s="92"/>
    </row>
    <row r="11" spans="2:7" ht="15" customHeight="1" x14ac:dyDescent="0.2">
      <c r="B11" s="90">
        <v>44348</v>
      </c>
      <c r="C11" s="91">
        <v>8653495</v>
      </c>
      <c r="D11" s="91">
        <v>961678</v>
      </c>
      <c r="E11" s="7"/>
    </row>
    <row r="12" spans="2:7" ht="15" customHeight="1" x14ac:dyDescent="0.2">
      <c r="B12" s="90">
        <v>44378</v>
      </c>
      <c r="C12" s="91">
        <v>9328149</v>
      </c>
      <c r="D12" s="91">
        <v>1057135</v>
      </c>
      <c r="E12" s="7"/>
    </row>
    <row r="13" spans="2:7" ht="15" customHeight="1" x14ac:dyDescent="0.2">
      <c r="B13" s="90">
        <v>44409</v>
      </c>
      <c r="C13" s="91">
        <v>8767337</v>
      </c>
      <c r="D13" s="91">
        <v>1031974</v>
      </c>
      <c r="E13" s="7"/>
    </row>
    <row r="14" spans="2:7" ht="15" customHeight="1" x14ac:dyDescent="0.2">
      <c r="B14" s="90">
        <v>44440</v>
      </c>
      <c r="C14" s="91">
        <v>8938438</v>
      </c>
      <c r="D14" s="91">
        <v>1072274</v>
      </c>
      <c r="E14" s="7"/>
    </row>
    <row r="15" spans="2:7" ht="15" customHeight="1" x14ac:dyDescent="0.2">
      <c r="B15" s="90">
        <v>44470</v>
      </c>
      <c r="C15" s="91">
        <v>8635112</v>
      </c>
      <c r="D15" s="91">
        <v>1044200</v>
      </c>
      <c r="E15" s="7"/>
    </row>
    <row r="16" spans="2:7" ht="15" customHeight="1" x14ac:dyDescent="0.2">
      <c r="B16" s="90">
        <v>44501</v>
      </c>
      <c r="C16" s="91">
        <v>8533827</v>
      </c>
      <c r="D16" s="91">
        <v>1049077</v>
      </c>
      <c r="E16" s="7"/>
    </row>
    <row r="17" spans="2:5" ht="15" customHeight="1" x14ac:dyDescent="0.2">
      <c r="B17" s="90">
        <v>44531</v>
      </c>
      <c r="C17" s="91">
        <v>10072849</v>
      </c>
      <c r="D17" s="91">
        <v>1172092</v>
      </c>
      <c r="E17" s="7"/>
    </row>
    <row r="18" spans="2:5" ht="15" customHeight="1" x14ac:dyDescent="0.2">
      <c r="B18" s="90">
        <v>44562</v>
      </c>
      <c r="C18" s="91">
        <v>7600783</v>
      </c>
      <c r="D18" s="91">
        <v>951874</v>
      </c>
      <c r="E18" s="7"/>
    </row>
    <row r="19" spans="2:5" ht="15" customHeight="1" x14ac:dyDescent="0.2">
      <c r="B19" s="90">
        <v>44593</v>
      </c>
      <c r="C19" s="91">
        <v>7713911</v>
      </c>
      <c r="D19" s="91">
        <v>1002355</v>
      </c>
      <c r="E19" s="7"/>
    </row>
    <row r="20" spans="2:5" ht="15" customHeight="1" x14ac:dyDescent="0.2">
      <c r="B20" s="90">
        <v>44621</v>
      </c>
      <c r="C20" s="91">
        <v>8687133</v>
      </c>
      <c r="D20" s="91">
        <v>1151067</v>
      </c>
      <c r="E20" s="7"/>
    </row>
    <row r="21" spans="2:5" ht="15" customHeight="1" x14ac:dyDescent="0.2">
      <c r="B21" s="90">
        <v>44652</v>
      </c>
      <c r="C21" s="91">
        <v>8615871</v>
      </c>
      <c r="D21" s="91">
        <v>1103574</v>
      </c>
      <c r="E21" s="7"/>
    </row>
    <row r="22" spans="2:5" ht="15" customHeight="1" x14ac:dyDescent="0.2">
      <c r="B22" s="90">
        <v>44682</v>
      </c>
      <c r="C22" s="91">
        <v>9196187</v>
      </c>
      <c r="D22" s="91">
        <v>1216181</v>
      </c>
      <c r="E22" s="13"/>
    </row>
    <row r="23" spans="2:5" ht="15" customHeight="1" x14ac:dyDescent="0.2">
      <c r="B23" s="90">
        <v>44713</v>
      </c>
      <c r="C23" s="91">
        <v>9347759</v>
      </c>
      <c r="D23" s="91">
        <v>1241077</v>
      </c>
      <c r="E23" s="7"/>
    </row>
    <row r="24" spans="2:5" ht="15" customHeight="1" x14ac:dyDescent="0.2">
      <c r="B24" s="90">
        <v>44743</v>
      </c>
      <c r="C24" s="91">
        <v>9563219</v>
      </c>
      <c r="D24" s="91">
        <v>1260398</v>
      </c>
      <c r="E24" s="7"/>
    </row>
    <row r="25" spans="2:5" ht="15" customHeight="1" x14ac:dyDescent="0.2">
      <c r="B25" s="90">
        <v>44774</v>
      </c>
      <c r="C25" s="91">
        <v>9279907</v>
      </c>
      <c r="D25" s="91">
        <v>1277198</v>
      </c>
      <c r="E25" s="7"/>
    </row>
    <row r="26" spans="2:5" ht="15" customHeight="1" x14ac:dyDescent="0.2">
      <c r="B26" s="90">
        <v>44805</v>
      </c>
      <c r="C26" s="91">
        <v>9354472</v>
      </c>
      <c r="D26" s="91">
        <v>1310285</v>
      </c>
      <c r="E26" s="7"/>
    </row>
    <row r="27" spans="2:5" ht="15" customHeight="1" x14ac:dyDescent="0.2">
      <c r="B27" s="90">
        <v>44835</v>
      </c>
      <c r="C27" s="91">
        <v>9146350</v>
      </c>
      <c r="D27" s="91">
        <v>1271303</v>
      </c>
      <c r="E27" s="7"/>
    </row>
    <row r="28" spans="2:5" ht="15" customHeight="1" x14ac:dyDescent="0.2">
      <c r="B28" s="90">
        <v>44866</v>
      </c>
      <c r="C28" s="91">
        <v>8831225</v>
      </c>
      <c r="D28" s="91">
        <v>1250393</v>
      </c>
      <c r="E28" s="7"/>
    </row>
    <row r="29" spans="2:5" ht="15" customHeight="1" x14ac:dyDescent="0.2">
      <c r="B29" s="90">
        <v>44896</v>
      </c>
      <c r="C29" s="91">
        <v>10696584</v>
      </c>
      <c r="D29" s="91">
        <v>1396183</v>
      </c>
      <c r="E29" s="7"/>
    </row>
    <row r="30" spans="2:5" ht="15" customHeight="1" x14ac:dyDescent="0.2">
      <c r="B30" s="95">
        <v>44927</v>
      </c>
      <c r="C30" s="91">
        <v>7627151</v>
      </c>
      <c r="D30" s="91">
        <v>1251526</v>
      </c>
    </row>
    <row r="31" spans="2:5" ht="15" customHeight="1" x14ac:dyDescent="0.2">
      <c r="B31" s="90">
        <v>44958</v>
      </c>
      <c r="C31" s="91">
        <v>7940349</v>
      </c>
      <c r="D31" s="91">
        <v>1362183</v>
      </c>
    </row>
    <row r="32" spans="2:5" ht="15" customHeight="1" x14ac:dyDescent="0.2">
      <c r="B32" s="90">
        <v>44986</v>
      </c>
      <c r="C32" s="91">
        <v>9180581</v>
      </c>
      <c r="D32" s="91">
        <v>1573832</v>
      </c>
    </row>
    <row r="33" spans="1:49" ht="15" customHeight="1" x14ac:dyDescent="0.2">
      <c r="B33" s="90">
        <v>45017</v>
      </c>
      <c r="C33" s="91">
        <v>8802135</v>
      </c>
      <c r="D33" s="91">
        <v>1481165</v>
      </c>
    </row>
    <row r="34" spans="1:49" ht="15" customHeight="1" x14ac:dyDescent="0.2">
      <c r="B34" s="90">
        <v>45047</v>
      </c>
      <c r="C34" s="91">
        <v>9679354</v>
      </c>
      <c r="D34" s="91">
        <v>1678439</v>
      </c>
    </row>
    <row r="35" spans="1:49" ht="15" customHeight="1" x14ac:dyDescent="0.2">
      <c r="B35" s="90">
        <v>45078</v>
      </c>
      <c r="C35" s="91">
        <v>9674894</v>
      </c>
      <c r="D35" s="91">
        <v>1712478</v>
      </c>
    </row>
    <row r="36" spans="1:49" ht="15" customHeight="1" x14ac:dyDescent="0.2">
      <c r="B36" s="90">
        <v>45108</v>
      </c>
      <c r="C36" s="91">
        <v>9945498</v>
      </c>
      <c r="D36" s="91">
        <v>1783649</v>
      </c>
    </row>
    <row r="37" spans="1:49" ht="15" customHeight="1" x14ac:dyDescent="0.2">
      <c r="B37" s="90">
        <v>45139</v>
      </c>
      <c r="C37" s="91">
        <v>9443145</v>
      </c>
      <c r="D37" s="91">
        <v>1727478</v>
      </c>
    </row>
    <row r="38" spans="1:49" ht="15" customHeight="1" x14ac:dyDescent="0.2">
      <c r="B38" s="90">
        <v>45170</v>
      </c>
      <c r="C38" s="91">
        <v>9302540</v>
      </c>
      <c r="D38" s="91">
        <v>1749019</v>
      </c>
    </row>
    <row r="39" spans="1:49" ht="15" customHeight="1" x14ac:dyDescent="0.2">
      <c r="B39" s="90">
        <v>45200</v>
      </c>
      <c r="C39" s="91">
        <v>9614965</v>
      </c>
      <c r="D39" s="91">
        <v>1802613</v>
      </c>
    </row>
    <row r="40" spans="1:49" ht="15" customHeight="1" x14ac:dyDescent="0.2">
      <c r="B40" s="90">
        <v>45231</v>
      </c>
      <c r="C40" s="91">
        <v>9178464</v>
      </c>
      <c r="D40" s="91">
        <v>1687110</v>
      </c>
    </row>
    <row r="41" spans="1:49" s="99" customFormat="1" ht="15" customHeight="1" x14ac:dyDescent="0.2">
      <c r="A41" s="98"/>
      <c r="B41" s="96">
        <v>45261</v>
      </c>
      <c r="C41" s="97">
        <v>10378104</v>
      </c>
      <c r="D41" s="97">
        <v>1769100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</row>
    <row r="42" spans="1:49" ht="15" customHeight="1" x14ac:dyDescent="0.3">
      <c r="A42" s="98"/>
      <c r="B42" s="1" t="s">
        <v>156</v>
      </c>
      <c r="C42" s="5"/>
      <c r="D42" s="5"/>
    </row>
    <row r="43" spans="1:49" x14ac:dyDescent="0.2">
      <c r="A43" s="98"/>
      <c r="B43" s="1" t="s">
        <v>31</v>
      </c>
    </row>
    <row r="44" spans="1:49" x14ac:dyDescent="0.2">
      <c r="A44" s="98"/>
    </row>
    <row r="45" spans="1:49" ht="17.25" x14ac:dyDescent="0.3">
      <c r="A45" s="98"/>
      <c r="C45" s="89"/>
      <c r="D45" s="29"/>
      <c r="E45" s="29"/>
      <c r="F45" s="29"/>
      <c r="G45" s="29"/>
      <c r="H45" s="29"/>
    </row>
    <row r="46" spans="1:49" x14ac:dyDescent="0.2">
      <c r="A46" s="98"/>
    </row>
    <row r="48" spans="1:49" x14ac:dyDescent="0.2">
      <c r="D48" s="7"/>
      <c r="E48" s="7"/>
    </row>
    <row r="49" spans="4:9" ht="17.25" x14ac:dyDescent="0.3">
      <c r="D49" s="100"/>
      <c r="E49" s="5"/>
      <c r="F49" s="5"/>
      <c r="G49" s="5"/>
      <c r="H49" s="5"/>
      <c r="I49" s="5"/>
    </row>
    <row r="50" spans="4:9" x14ac:dyDescent="0.2">
      <c r="D50" s="101"/>
      <c r="E50" s="101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45F1-75F5-4148-9945-29DBBC7FAAC8}">
  <dimension ref="B2:AW53"/>
  <sheetViews>
    <sheetView showGridLines="0" topLeftCell="A7" zoomScale="120" zoomScaleNormal="120" workbookViewId="0">
      <selection activeCell="N47" sqref="N47"/>
    </sheetView>
  </sheetViews>
  <sheetFormatPr defaultColWidth="9.33203125" defaultRowHeight="11.25" x14ac:dyDescent="0.2"/>
  <cols>
    <col min="1" max="1" width="3.6640625" style="1" customWidth="1"/>
    <col min="2" max="2" width="16.33203125" style="1" customWidth="1"/>
    <col min="3" max="3" width="24.83203125" style="1" customWidth="1"/>
    <col min="4" max="5" width="22" style="1" customWidth="1"/>
    <col min="6" max="6" width="12.6640625" style="1" customWidth="1"/>
    <col min="7" max="7" width="9.1640625" style="1" customWidth="1"/>
    <col min="8" max="8" width="11.5" style="1" customWidth="1"/>
    <col min="9" max="9" width="11.6640625" style="1" customWidth="1"/>
    <col min="10" max="10" width="12" style="1" customWidth="1"/>
    <col min="11" max="11" width="13.6640625" style="1" customWidth="1"/>
    <col min="12" max="16384" width="9.33203125" style="1"/>
  </cols>
  <sheetData>
    <row r="2" spans="2:7" ht="17.25" x14ac:dyDescent="0.3">
      <c r="B2" s="89" t="s">
        <v>124</v>
      </c>
      <c r="C2" s="29"/>
      <c r="D2" s="29"/>
      <c r="E2" s="29"/>
      <c r="F2" s="29"/>
      <c r="G2" s="29"/>
    </row>
    <row r="4" spans="2:7" ht="13.9" customHeight="1" x14ac:dyDescent="0.2">
      <c r="B4" s="223" t="s">
        <v>17</v>
      </c>
      <c r="C4" s="217" t="s">
        <v>147</v>
      </c>
      <c r="D4" s="217"/>
    </row>
    <row r="5" spans="2:7" ht="21" customHeight="1" x14ac:dyDescent="0.2">
      <c r="B5" s="224"/>
      <c r="C5" s="11" t="s">
        <v>144</v>
      </c>
      <c r="D5" s="62" t="s">
        <v>145</v>
      </c>
    </row>
    <row r="6" spans="2:7" ht="18" customHeight="1" x14ac:dyDescent="0.2">
      <c r="B6" s="90">
        <v>44197</v>
      </c>
      <c r="C6" s="91">
        <v>10663825776.389996</v>
      </c>
      <c r="D6" s="91">
        <v>279560112.2834959</v>
      </c>
      <c r="E6" s="7"/>
    </row>
    <row r="7" spans="2:7" ht="18" customHeight="1" x14ac:dyDescent="0.2">
      <c r="B7" s="90">
        <v>44228</v>
      </c>
      <c r="C7" s="91">
        <v>10600591149.150003</v>
      </c>
      <c r="D7" s="91">
        <v>310079470.96688563</v>
      </c>
      <c r="E7" s="7"/>
    </row>
    <row r="8" spans="2:7" ht="18" customHeight="1" x14ac:dyDescent="0.25">
      <c r="B8" s="90">
        <v>44256</v>
      </c>
      <c r="C8" s="91">
        <v>13208778594.599995</v>
      </c>
      <c r="D8" s="91">
        <v>371349274.00623792</v>
      </c>
      <c r="E8" s="7"/>
      <c r="F8" s="92"/>
      <c r="G8" s="92"/>
    </row>
    <row r="9" spans="2:7" ht="18" customHeight="1" x14ac:dyDescent="0.25">
      <c r="B9" s="90">
        <v>44287</v>
      </c>
      <c r="C9" s="91">
        <v>12553117365.850002</v>
      </c>
      <c r="D9" s="91">
        <v>362213588.55929387</v>
      </c>
      <c r="E9" s="93"/>
      <c r="F9" s="92"/>
      <c r="G9" s="92"/>
    </row>
    <row r="10" spans="2:7" ht="18" customHeight="1" x14ac:dyDescent="0.25">
      <c r="B10" s="90">
        <v>44317</v>
      </c>
      <c r="C10" s="91">
        <v>11813294707.42</v>
      </c>
      <c r="D10" s="91">
        <v>460750880.88127941</v>
      </c>
      <c r="E10" s="94"/>
      <c r="F10" s="92"/>
      <c r="G10" s="92"/>
    </row>
    <row r="11" spans="2:7" ht="18" customHeight="1" x14ac:dyDescent="0.2">
      <c r="B11" s="90">
        <v>44348</v>
      </c>
      <c r="C11" s="91">
        <v>12718464350.789997</v>
      </c>
      <c r="D11" s="91">
        <v>407039121.64045388</v>
      </c>
      <c r="E11" s="7"/>
    </row>
    <row r="12" spans="2:7" ht="18" customHeight="1" x14ac:dyDescent="0.2">
      <c r="B12" s="90">
        <v>44378</v>
      </c>
      <c r="C12" s="91">
        <v>14769377538.289999</v>
      </c>
      <c r="D12" s="91">
        <v>496538468.24606806</v>
      </c>
      <c r="E12" s="7"/>
    </row>
    <row r="13" spans="2:7" ht="18" customHeight="1" x14ac:dyDescent="0.2">
      <c r="B13" s="90">
        <v>44409</v>
      </c>
      <c r="C13" s="91">
        <v>13213266124.510002</v>
      </c>
      <c r="D13" s="91">
        <v>481494544.56168288</v>
      </c>
      <c r="E13" s="7"/>
    </row>
    <row r="14" spans="2:7" ht="18" customHeight="1" x14ac:dyDescent="0.2">
      <c r="B14" s="90">
        <v>44440</v>
      </c>
      <c r="C14" s="91">
        <v>13563546404.400007</v>
      </c>
      <c r="D14" s="91">
        <v>494473709.86794078</v>
      </c>
      <c r="E14" s="7"/>
    </row>
    <row r="15" spans="2:7" ht="18" customHeight="1" x14ac:dyDescent="0.2">
      <c r="B15" s="90">
        <v>44470</v>
      </c>
      <c r="C15" s="91">
        <v>12498847341.859999</v>
      </c>
      <c r="D15" s="91">
        <v>492405035.23790562</v>
      </c>
      <c r="E15" s="7"/>
    </row>
    <row r="16" spans="2:7" ht="18" customHeight="1" x14ac:dyDescent="0.2">
      <c r="B16" s="90">
        <v>44501</v>
      </c>
      <c r="C16" s="91">
        <v>12702249201.699993</v>
      </c>
      <c r="D16" s="91">
        <v>490930750.28203595</v>
      </c>
      <c r="E16" s="7"/>
    </row>
    <row r="17" spans="2:5" ht="18" customHeight="1" x14ac:dyDescent="0.2">
      <c r="B17" s="90">
        <v>44531</v>
      </c>
      <c r="C17" s="91">
        <v>17276282915.360004</v>
      </c>
      <c r="D17" s="91">
        <v>573533131.19649613</v>
      </c>
      <c r="E17" s="7"/>
    </row>
    <row r="18" spans="2:5" ht="18" customHeight="1" x14ac:dyDescent="0.2">
      <c r="B18" s="90">
        <v>44562</v>
      </c>
      <c r="C18" s="91">
        <v>12466603479.59</v>
      </c>
      <c r="D18" s="91">
        <v>426519981.81697524</v>
      </c>
      <c r="E18" s="7"/>
    </row>
    <row r="19" spans="2:5" ht="18" customHeight="1" x14ac:dyDescent="0.2">
      <c r="B19" s="90">
        <v>44593</v>
      </c>
      <c r="C19" s="91">
        <v>14114445432.350002</v>
      </c>
      <c r="D19" s="91">
        <v>465682261.33120972</v>
      </c>
      <c r="E19" s="7"/>
    </row>
    <row r="20" spans="2:5" ht="18" customHeight="1" x14ac:dyDescent="0.2">
      <c r="B20" s="90">
        <v>44621</v>
      </c>
      <c r="C20" s="91">
        <v>14461680709.85001</v>
      </c>
      <c r="D20" s="91">
        <v>580813915.72101665</v>
      </c>
      <c r="E20" s="7"/>
    </row>
    <row r="21" spans="2:5" ht="18" customHeight="1" x14ac:dyDescent="0.2">
      <c r="B21" s="90">
        <v>44652</v>
      </c>
      <c r="C21" s="91">
        <v>13979078902.780003</v>
      </c>
      <c r="D21" s="91">
        <v>549297742.91592002</v>
      </c>
      <c r="E21" s="7"/>
    </row>
    <row r="22" spans="2:5" ht="18" customHeight="1" x14ac:dyDescent="0.2">
      <c r="B22" s="90">
        <v>44682</v>
      </c>
      <c r="C22" s="91">
        <v>14957225058.869999</v>
      </c>
      <c r="D22" s="91">
        <v>594105802.77390671</v>
      </c>
      <c r="E22" s="13"/>
    </row>
    <row r="23" spans="2:5" ht="18" customHeight="1" x14ac:dyDescent="0.2">
      <c r="B23" s="90">
        <v>44713</v>
      </c>
      <c r="C23" s="91">
        <v>15773958664.419998</v>
      </c>
      <c r="D23" s="91">
        <v>631115050.76647413</v>
      </c>
      <c r="E23" s="7"/>
    </row>
    <row r="24" spans="2:5" ht="18" customHeight="1" x14ac:dyDescent="0.2">
      <c r="B24" s="90">
        <v>44743</v>
      </c>
      <c r="C24" s="91">
        <v>18369650342.699989</v>
      </c>
      <c r="D24" s="91">
        <v>669487225.16424441</v>
      </c>
      <c r="E24" s="7"/>
    </row>
    <row r="25" spans="2:5" ht="18" customHeight="1" x14ac:dyDescent="0.2">
      <c r="B25" s="90">
        <v>44774</v>
      </c>
      <c r="C25" s="91">
        <v>16595657931.350006</v>
      </c>
      <c r="D25" s="91">
        <v>713657749.41933763</v>
      </c>
      <c r="E25" s="7"/>
    </row>
    <row r="26" spans="2:5" ht="18" customHeight="1" x14ac:dyDescent="0.2">
      <c r="B26" s="90">
        <v>44805</v>
      </c>
      <c r="C26" s="91">
        <v>17274985214.57</v>
      </c>
      <c r="D26" s="91">
        <v>720371543.30081618</v>
      </c>
      <c r="E26" s="7"/>
    </row>
    <row r="27" spans="2:5" ht="18" customHeight="1" x14ac:dyDescent="0.2">
      <c r="B27" s="90">
        <v>44835</v>
      </c>
      <c r="C27" s="91">
        <v>16757104682.75</v>
      </c>
      <c r="D27" s="91">
        <v>673133391.20047772</v>
      </c>
      <c r="E27" s="7"/>
    </row>
    <row r="28" spans="2:5" ht="18" customHeight="1" x14ac:dyDescent="0.2">
      <c r="B28" s="90">
        <v>44866</v>
      </c>
      <c r="C28" s="91">
        <v>15019170301.950001</v>
      </c>
      <c r="D28" s="91">
        <v>667309868.73714244</v>
      </c>
      <c r="E28" s="7"/>
    </row>
    <row r="29" spans="2:5" ht="18" customHeight="1" x14ac:dyDescent="0.2">
      <c r="B29" s="90">
        <v>44896</v>
      </c>
      <c r="C29" s="91">
        <v>18236622691.200001</v>
      </c>
      <c r="D29" s="91">
        <v>774015970.13736808</v>
      </c>
      <c r="E29" s="7"/>
    </row>
    <row r="30" spans="2:5" ht="18" customHeight="1" x14ac:dyDescent="0.2">
      <c r="B30" s="95">
        <v>44927</v>
      </c>
      <c r="C30" s="91">
        <v>14774617748</v>
      </c>
      <c r="D30" s="91">
        <v>680670121</v>
      </c>
    </row>
    <row r="31" spans="2:5" ht="18" customHeight="1" x14ac:dyDescent="0.2">
      <c r="B31" s="90">
        <v>44958</v>
      </c>
      <c r="C31" s="91">
        <v>14630569293</v>
      </c>
      <c r="D31" s="91">
        <v>737913580</v>
      </c>
    </row>
    <row r="32" spans="2:5" ht="18" customHeight="1" x14ac:dyDescent="0.2">
      <c r="B32" s="90">
        <v>44986</v>
      </c>
      <c r="C32" s="91">
        <v>18696999710</v>
      </c>
      <c r="D32" s="91">
        <v>903989289</v>
      </c>
    </row>
    <row r="33" spans="2:49" ht="18" customHeight="1" x14ac:dyDescent="0.2">
      <c r="B33" s="90">
        <v>45017</v>
      </c>
      <c r="C33" s="91">
        <v>15673462539</v>
      </c>
      <c r="D33" s="91">
        <v>857773295</v>
      </c>
    </row>
    <row r="34" spans="2:49" ht="18" customHeight="1" x14ac:dyDescent="0.2">
      <c r="B34" s="90">
        <v>45047</v>
      </c>
      <c r="C34" s="91">
        <v>17751145458</v>
      </c>
      <c r="D34" s="91">
        <v>1000749622</v>
      </c>
    </row>
    <row r="35" spans="2:49" ht="18" customHeight="1" x14ac:dyDescent="0.2">
      <c r="B35" s="90">
        <v>45078</v>
      </c>
      <c r="C35" s="91">
        <v>18479463645</v>
      </c>
      <c r="D35" s="91">
        <v>1051830761</v>
      </c>
    </row>
    <row r="36" spans="2:49" ht="18" customHeight="1" x14ac:dyDescent="0.2">
      <c r="B36" s="90">
        <v>45108</v>
      </c>
      <c r="C36" s="91">
        <v>19449276583</v>
      </c>
      <c r="D36" s="91">
        <v>1119309463</v>
      </c>
    </row>
    <row r="37" spans="2:49" ht="18" customHeight="1" x14ac:dyDescent="0.2">
      <c r="B37" s="90">
        <v>45139</v>
      </c>
      <c r="C37" s="91">
        <v>17916108733</v>
      </c>
      <c r="D37" s="91">
        <v>1074649308</v>
      </c>
    </row>
    <row r="38" spans="2:49" ht="18" customHeight="1" x14ac:dyDescent="0.2">
      <c r="B38" s="90">
        <v>45170</v>
      </c>
      <c r="C38" s="91">
        <v>17291579158</v>
      </c>
      <c r="D38" s="91">
        <v>1503711238</v>
      </c>
    </row>
    <row r="39" spans="2:49" ht="18" customHeight="1" x14ac:dyDescent="0.2">
      <c r="B39" s="90">
        <v>45200</v>
      </c>
      <c r="C39" s="91">
        <v>18358313226</v>
      </c>
      <c r="D39" s="91">
        <v>1138704287</v>
      </c>
    </row>
    <row r="40" spans="2:49" ht="18" customHeight="1" x14ac:dyDescent="0.2">
      <c r="B40" s="90">
        <v>45231</v>
      </c>
      <c r="C40" s="91">
        <v>18627806111</v>
      </c>
      <c r="D40" s="91">
        <v>1046367976</v>
      </c>
    </row>
    <row r="41" spans="2:49" s="99" customFormat="1" ht="18" customHeight="1" x14ac:dyDescent="0.2">
      <c r="B41" s="96">
        <v>45261</v>
      </c>
      <c r="C41" s="97">
        <v>23847002803</v>
      </c>
      <c r="D41" s="97">
        <v>1185197016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</row>
    <row r="42" spans="2:49" ht="15" customHeight="1" x14ac:dyDescent="0.3">
      <c r="B42" s="1" t="s">
        <v>156</v>
      </c>
      <c r="C42" s="5"/>
      <c r="D42" s="5"/>
    </row>
    <row r="43" spans="2:49" x14ac:dyDescent="0.2">
      <c r="B43" s="1" t="s">
        <v>31</v>
      </c>
    </row>
    <row r="45" spans="2:49" ht="17.25" x14ac:dyDescent="0.3">
      <c r="C45" s="89"/>
      <c r="D45" s="29"/>
      <c r="E45" s="29"/>
      <c r="F45" s="29"/>
      <c r="G45" s="29"/>
      <c r="H45" s="29"/>
    </row>
    <row r="48" spans="2:49" x14ac:dyDescent="0.2">
      <c r="D48" s="7"/>
      <c r="E48" s="7"/>
    </row>
    <row r="49" spans="4:9" ht="17.25" x14ac:dyDescent="0.3">
      <c r="D49" s="100"/>
      <c r="E49" s="5"/>
      <c r="F49" s="5"/>
      <c r="G49" s="5"/>
      <c r="H49" s="5"/>
      <c r="I49" s="5"/>
    </row>
    <row r="50" spans="4:9" x14ac:dyDescent="0.2">
      <c r="D50" s="101"/>
      <c r="E50" s="101"/>
    </row>
    <row r="53" spans="4:9" ht="17.25" x14ac:dyDescent="0.3">
      <c r="H53" s="6"/>
      <c r="I53" s="6"/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47"/>
  <sheetViews>
    <sheetView showGridLines="0" topLeftCell="D10" zoomScale="120" zoomScaleNormal="120" workbookViewId="0">
      <selection activeCell="L18" sqref="L18"/>
    </sheetView>
  </sheetViews>
  <sheetFormatPr defaultColWidth="9.33203125" defaultRowHeight="12.95" customHeight="1" x14ac:dyDescent="0.2"/>
  <cols>
    <col min="1" max="1" width="2.83203125" style="1" customWidth="1"/>
    <col min="2" max="2" width="21.5" style="1" customWidth="1"/>
    <col min="3" max="3" width="15.33203125" style="1" customWidth="1"/>
    <col min="4" max="4" width="20.33203125" style="1" customWidth="1"/>
    <col min="5" max="5" width="17.33203125" style="1" customWidth="1"/>
    <col min="6" max="6" width="21.5" style="1" customWidth="1"/>
    <col min="7" max="7" width="18.33203125" style="1" customWidth="1"/>
    <col min="8" max="8" width="19.33203125" style="1" customWidth="1"/>
    <col min="9" max="9" width="11.1640625" style="1" customWidth="1"/>
    <col min="10" max="10" width="13.6640625" style="1" customWidth="1"/>
    <col min="11" max="11" width="15" style="1" bestFit="1" customWidth="1"/>
    <col min="12" max="16384" width="9.33203125" style="1"/>
  </cols>
  <sheetData>
    <row r="2" spans="2:18" ht="17.25" x14ac:dyDescent="0.3">
      <c r="B2" s="2" t="s">
        <v>103</v>
      </c>
    </row>
    <row r="4" spans="2:18" ht="12.95" customHeight="1" x14ac:dyDescent="0.2">
      <c r="B4" s="223" t="s">
        <v>17</v>
      </c>
      <c r="C4" s="217" t="s">
        <v>32</v>
      </c>
      <c r="D4" s="217"/>
      <c r="E4" s="227" t="s">
        <v>80</v>
      </c>
      <c r="F4" s="227"/>
      <c r="G4" s="217" t="s">
        <v>48</v>
      </c>
      <c r="H4" s="217"/>
      <c r="J4" s="1" t="s">
        <v>28</v>
      </c>
    </row>
    <row r="5" spans="2:18" ht="25.5" x14ac:dyDescent="0.2">
      <c r="B5" s="224"/>
      <c r="C5" s="11" t="s">
        <v>50</v>
      </c>
      <c r="D5" s="11" t="s">
        <v>30</v>
      </c>
      <c r="E5" s="85" t="s">
        <v>50</v>
      </c>
      <c r="F5" s="85" t="s">
        <v>30</v>
      </c>
      <c r="G5" s="11" t="s">
        <v>29</v>
      </c>
      <c r="H5" s="11" t="s">
        <v>51</v>
      </c>
    </row>
    <row r="6" spans="2:18" ht="12.95" customHeight="1" x14ac:dyDescent="0.2">
      <c r="B6" s="17" t="s">
        <v>56</v>
      </c>
      <c r="C6" s="13">
        <v>2055137</v>
      </c>
      <c r="D6" s="13">
        <v>198874838</v>
      </c>
      <c r="E6" s="86">
        <v>70456</v>
      </c>
      <c r="F6" s="86">
        <v>717640110</v>
      </c>
      <c r="G6" s="7">
        <f t="shared" ref="G6:G16" si="0">C6+E6</f>
        <v>2125593</v>
      </c>
      <c r="H6" s="7">
        <f t="shared" ref="H6:H16" si="1">D6+F6</f>
        <v>916514948</v>
      </c>
      <c r="I6" s="9"/>
      <c r="J6" s="225"/>
      <c r="K6" s="225"/>
      <c r="L6" s="225"/>
      <c r="M6" s="225"/>
      <c r="N6" s="225"/>
    </row>
    <row r="7" spans="2:18" ht="12.95" customHeight="1" x14ac:dyDescent="0.2">
      <c r="B7" s="17" t="s">
        <v>57</v>
      </c>
      <c r="C7" s="13">
        <v>2054446</v>
      </c>
      <c r="D7" s="13">
        <v>191508280</v>
      </c>
      <c r="E7" s="86">
        <v>61519</v>
      </c>
      <c r="F7" s="86">
        <v>612854675</v>
      </c>
      <c r="G7" s="7">
        <f t="shared" si="0"/>
        <v>2115965</v>
      </c>
      <c r="H7" s="7">
        <f t="shared" si="1"/>
        <v>804362955</v>
      </c>
      <c r="J7" s="219"/>
      <c r="K7" s="219"/>
      <c r="L7" s="219"/>
      <c r="M7" s="219"/>
      <c r="N7" s="219"/>
      <c r="O7" s="219"/>
      <c r="P7" s="219"/>
      <c r="Q7" s="219"/>
    </row>
    <row r="8" spans="2:18" ht="12.95" customHeight="1" x14ac:dyDescent="0.2">
      <c r="B8" s="17" t="s">
        <v>58</v>
      </c>
      <c r="C8" s="13">
        <v>2073571</v>
      </c>
      <c r="D8" s="13">
        <v>191640477</v>
      </c>
      <c r="E8" s="86">
        <v>64817</v>
      </c>
      <c r="F8" s="86">
        <v>677990247</v>
      </c>
      <c r="G8" s="7">
        <f t="shared" si="0"/>
        <v>2138388</v>
      </c>
      <c r="H8" s="7">
        <f>D8+F8</f>
        <v>869630724</v>
      </c>
      <c r="J8" s="226"/>
      <c r="K8" s="226"/>
      <c r="L8" s="226"/>
      <c r="M8" s="226"/>
      <c r="N8" s="226"/>
      <c r="O8" s="226"/>
      <c r="P8" s="226"/>
      <c r="Q8" s="226"/>
      <c r="R8" s="226"/>
    </row>
    <row r="9" spans="2:18" ht="12.95" customHeight="1" x14ac:dyDescent="0.2">
      <c r="B9" s="17" t="s">
        <v>59</v>
      </c>
      <c r="C9" s="13">
        <v>2050284</v>
      </c>
      <c r="D9" s="13">
        <v>196545683</v>
      </c>
      <c r="E9" s="86">
        <v>66646</v>
      </c>
      <c r="F9" s="86">
        <v>648945657</v>
      </c>
      <c r="G9" s="7">
        <f t="shared" si="0"/>
        <v>2116930</v>
      </c>
      <c r="H9" s="7">
        <f t="shared" si="1"/>
        <v>845491340</v>
      </c>
      <c r="J9" s="14"/>
    </row>
    <row r="10" spans="2:18" ht="12.95" customHeight="1" x14ac:dyDescent="0.2">
      <c r="B10" s="17" t="s">
        <v>60</v>
      </c>
      <c r="C10" s="13">
        <v>2100041</v>
      </c>
      <c r="D10" s="13">
        <v>197549941</v>
      </c>
      <c r="E10" s="86">
        <v>68366</v>
      </c>
      <c r="F10" s="86">
        <v>693467884</v>
      </c>
      <c r="G10" s="7">
        <f t="shared" si="0"/>
        <v>2168407</v>
      </c>
      <c r="H10" s="7">
        <f t="shared" si="1"/>
        <v>891017825</v>
      </c>
    </row>
    <row r="11" spans="2:18" ht="12.95" customHeight="1" x14ac:dyDescent="0.2">
      <c r="B11" s="17" t="s">
        <v>61</v>
      </c>
      <c r="C11" s="13">
        <v>2100850</v>
      </c>
      <c r="D11" s="13">
        <v>206503931</v>
      </c>
      <c r="E11" s="86">
        <v>66123</v>
      </c>
      <c r="F11" s="86">
        <v>750783724</v>
      </c>
      <c r="G11" s="7">
        <f t="shared" si="0"/>
        <v>2166973</v>
      </c>
      <c r="H11" s="7">
        <f t="shared" si="1"/>
        <v>957287655</v>
      </c>
    </row>
    <row r="12" spans="2:18" ht="12.95" customHeight="1" x14ac:dyDescent="0.2">
      <c r="B12" s="17" t="s">
        <v>62</v>
      </c>
      <c r="C12" s="13">
        <v>2086223</v>
      </c>
      <c r="D12" s="13">
        <v>209111375</v>
      </c>
      <c r="E12" s="86">
        <v>74654</v>
      </c>
      <c r="F12" s="86">
        <v>729220707</v>
      </c>
      <c r="G12" s="7">
        <f t="shared" si="0"/>
        <v>2160877</v>
      </c>
      <c r="H12" s="7">
        <f t="shared" si="1"/>
        <v>938332082</v>
      </c>
    </row>
    <row r="13" spans="2:18" ht="12.95" customHeight="1" x14ac:dyDescent="0.2">
      <c r="B13" s="17" t="s">
        <v>63</v>
      </c>
      <c r="C13" s="13">
        <v>2077502</v>
      </c>
      <c r="D13" s="13">
        <v>204522841</v>
      </c>
      <c r="E13" s="86">
        <v>66613</v>
      </c>
      <c r="F13" s="86">
        <v>759258090</v>
      </c>
      <c r="G13" s="7">
        <f t="shared" si="0"/>
        <v>2144115</v>
      </c>
      <c r="H13" s="7">
        <f t="shared" si="1"/>
        <v>963780931</v>
      </c>
    </row>
    <row r="14" spans="2:18" ht="12.95" customHeight="1" x14ac:dyDescent="0.2">
      <c r="B14" s="17" t="s">
        <v>64</v>
      </c>
      <c r="C14" s="13">
        <v>2084723</v>
      </c>
      <c r="D14" s="13">
        <v>202930857</v>
      </c>
      <c r="E14" s="87">
        <v>66557</v>
      </c>
      <c r="F14" s="86">
        <v>722802566</v>
      </c>
      <c r="G14" s="7">
        <f t="shared" si="0"/>
        <v>2151280</v>
      </c>
      <c r="H14" s="7">
        <f t="shared" si="1"/>
        <v>925733423</v>
      </c>
    </row>
    <row r="15" spans="2:18" ht="12.95" customHeight="1" x14ac:dyDescent="0.2">
      <c r="B15" s="17" t="s">
        <v>65</v>
      </c>
      <c r="C15" s="13">
        <v>2108493</v>
      </c>
      <c r="D15" s="13">
        <v>202851049</v>
      </c>
      <c r="E15" s="86">
        <v>77362</v>
      </c>
      <c r="F15" s="86">
        <v>750659926</v>
      </c>
      <c r="G15" s="7">
        <f t="shared" si="0"/>
        <v>2185855</v>
      </c>
      <c r="H15" s="7">
        <f t="shared" si="1"/>
        <v>953510975</v>
      </c>
    </row>
    <row r="16" spans="2:18" ht="12.95" customHeight="1" x14ac:dyDescent="0.2">
      <c r="B16" s="17" t="s">
        <v>66</v>
      </c>
      <c r="C16" s="13">
        <v>2111806</v>
      </c>
      <c r="D16" s="13">
        <v>205497913</v>
      </c>
      <c r="E16" s="86">
        <v>67508</v>
      </c>
      <c r="F16" s="86">
        <v>649140738</v>
      </c>
      <c r="G16" s="7">
        <f t="shared" si="0"/>
        <v>2179314</v>
      </c>
      <c r="H16" s="7">
        <f t="shared" si="1"/>
        <v>854638651</v>
      </c>
      <c r="J16" s="7"/>
      <c r="K16" s="7"/>
    </row>
    <row r="17" spans="2:14" ht="12.95" customHeight="1" x14ac:dyDescent="0.2">
      <c r="B17" s="17" t="s">
        <v>67</v>
      </c>
      <c r="C17" s="13">
        <v>2133132</v>
      </c>
      <c r="D17" s="13">
        <v>219473921</v>
      </c>
      <c r="E17" s="86">
        <v>64860</v>
      </c>
      <c r="F17" s="86">
        <v>719790637</v>
      </c>
      <c r="G17" s="7">
        <f>C17+E17</f>
        <v>2197992</v>
      </c>
      <c r="H17" s="7">
        <f>D17+F17</f>
        <v>939264558</v>
      </c>
    </row>
    <row r="18" spans="2:14" ht="12.95" customHeight="1" x14ac:dyDescent="0.25">
      <c r="B18" s="34" t="s">
        <v>48</v>
      </c>
      <c r="C18" s="35">
        <f t="shared" ref="C18:H18" si="2">SUM(C6:C17)</f>
        <v>25036208</v>
      </c>
      <c r="D18" s="35">
        <f t="shared" si="2"/>
        <v>2427011106</v>
      </c>
      <c r="E18" s="88">
        <f t="shared" si="2"/>
        <v>815481</v>
      </c>
      <c r="F18" s="88">
        <f t="shared" si="2"/>
        <v>8432554961</v>
      </c>
      <c r="G18" s="35">
        <f t="shared" si="2"/>
        <v>25851689</v>
      </c>
      <c r="H18" s="35">
        <f t="shared" si="2"/>
        <v>10859566067</v>
      </c>
      <c r="I18" s="9"/>
      <c r="J18" s="9"/>
      <c r="K18" s="9"/>
    </row>
    <row r="19" spans="2:14" ht="12.95" customHeight="1" x14ac:dyDescent="0.2">
      <c r="B19" s="1" t="s">
        <v>148</v>
      </c>
      <c r="C19" s="7"/>
      <c r="D19" s="7"/>
      <c r="E19" s="7"/>
      <c r="F19" s="7"/>
      <c r="G19" s="7"/>
      <c r="H19" s="7"/>
      <c r="J19" s="9"/>
      <c r="K19" s="9"/>
    </row>
    <row r="20" spans="2:14" ht="12.95" customHeight="1" x14ac:dyDescent="0.2">
      <c r="B20" s="17" t="s">
        <v>31</v>
      </c>
      <c r="C20" s="7"/>
      <c r="D20" s="7"/>
      <c r="E20" s="7"/>
      <c r="F20" s="7"/>
      <c r="G20" s="7"/>
      <c r="H20" s="7"/>
    </row>
    <row r="21" spans="2:14" ht="12.95" customHeight="1" x14ac:dyDescent="0.2">
      <c r="C21" s="7"/>
      <c r="D21" s="7"/>
      <c r="E21" s="7"/>
      <c r="F21" s="7"/>
      <c r="G21" s="7"/>
      <c r="H21" s="7"/>
    </row>
    <row r="22" spans="2:14" s="22" customFormat="1" ht="12.95" customHeight="1" x14ac:dyDescent="0.25">
      <c r="B22" s="154" t="s">
        <v>126</v>
      </c>
      <c r="C22" s="25"/>
      <c r="D22" s="25"/>
      <c r="E22" s="25"/>
      <c r="F22" s="25"/>
      <c r="G22" s="154" t="s">
        <v>127</v>
      </c>
      <c r="H22" s="25"/>
      <c r="N22" s="154" t="s">
        <v>128</v>
      </c>
    </row>
    <row r="23" spans="2:14" ht="12.95" customHeight="1" x14ac:dyDescent="0.25">
      <c r="B23" s="55"/>
      <c r="C23" s="7"/>
      <c r="D23" s="7"/>
      <c r="E23" s="7"/>
      <c r="F23" s="7"/>
      <c r="G23" s="7"/>
      <c r="H23" s="7"/>
    </row>
    <row r="24" spans="2:14" ht="12.95" customHeight="1" x14ac:dyDescent="0.2">
      <c r="C24" s="7"/>
      <c r="D24" s="7"/>
      <c r="E24" s="7"/>
      <c r="F24" s="7"/>
      <c r="G24" s="7"/>
      <c r="H24" s="7"/>
    </row>
    <row r="25" spans="2:14" ht="12.95" customHeight="1" x14ac:dyDescent="0.2">
      <c r="C25" s="7"/>
      <c r="D25" s="7"/>
      <c r="E25" s="7"/>
      <c r="F25" s="7"/>
      <c r="G25" s="7"/>
      <c r="H25" s="7"/>
    </row>
    <row r="26" spans="2:14" ht="12.95" customHeight="1" x14ac:dyDescent="0.2">
      <c r="C26" s="7"/>
      <c r="D26" s="7"/>
      <c r="E26" s="7"/>
      <c r="F26" s="7"/>
      <c r="G26" s="7"/>
      <c r="H26" s="7"/>
    </row>
    <row r="27" spans="2:14" ht="12.95" customHeight="1" x14ac:dyDescent="0.2">
      <c r="C27" s="7"/>
      <c r="D27" s="7"/>
      <c r="E27" s="7"/>
      <c r="F27" s="7"/>
      <c r="G27" s="7"/>
      <c r="H27" s="7"/>
    </row>
    <row r="28" spans="2:14" ht="12.95" customHeight="1" x14ac:dyDescent="0.2">
      <c r="C28" s="7"/>
      <c r="D28" s="7"/>
      <c r="E28" s="7"/>
      <c r="F28" s="7"/>
      <c r="G28" s="7"/>
      <c r="H28" s="7"/>
    </row>
    <row r="29" spans="2:14" ht="12.95" customHeight="1" x14ac:dyDescent="0.2">
      <c r="C29" s="7"/>
      <c r="D29" s="7"/>
      <c r="E29" s="7"/>
      <c r="F29" s="7"/>
      <c r="G29" s="7"/>
      <c r="H29" s="7"/>
    </row>
    <row r="30" spans="2:14" ht="12.95" customHeight="1" x14ac:dyDescent="0.2">
      <c r="C30" s="7"/>
      <c r="D30" s="7"/>
      <c r="E30" s="7"/>
      <c r="F30" s="7"/>
      <c r="G30" s="7"/>
      <c r="H30" s="7"/>
    </row>
    <row r="31" spans="2:14" ht="12.95" customHeight="1" x14ac:dyDescent="0.2">
      <c r="C31" s="7"/>
      <c r="D31" s="7"/>
      <c r="E31" s="7"/>
      <c r="F31" s="7"/>
      <c r="G31" s="7"/>
      <c r="H31" s="7"/>
    </row>
    <row r="32" spans="2:14" ht="12.95" customHeight="1" x14ac:dyDescent="0.2">
      <c r="C32" s="7"/>
      <c r="D32" s="7"/>
      <c r="E32" s="7"/>
      <c r="F32" s="7"/>
      <c r="G32" s="7"/>
      <c r="H32" s="7"/>
    </row>
    <row r="45" spans="2:8" ht="12.95" customHeight="1" x14ac:dyDescent="0.25">
      <c r="B45" s="32"/>
      <c r="C45" s="7"/>
      <c r="D45" s="7"/>
      <c r="E45" s="7"/>
      <c r="F45" s="7"/>
      <c r="G45" s="7"/>
      <c r="H45" s="7"/>
    </row>
    <row r="46" spans="2:8" ht="12.95" customHeight="1" x14ac:dyDescent="0.2">
      <c r="C46" s="7"/>
      <c r="D46" s="7"/>
      <c r="E46" s="7"/>
      <c r="F46" s="7"/>
      <c r="G46" s="7"/>
      <c r="H46" s="7"/>
    </row>
    <row r="47" spans="2:8" ht="12.95" customHeight="1" x14ac:dyDescent="0.2">
      <c r="C47" s="7"/>
      <c r="D47" s="7"/>
      <c r="E47" s="7"/>
      <c r="F47" s="7"/>
      <c r="G47" s="7"/>
      <c r="H47" s="7"/>
    </row>
  </sheetData>
  <customSheetViews>
    <customSheetView guid="{1C338248-5C2C-4A0B-8E41-C56ED2BBA321}" scale="120" showGridLines="0">
      <selection activeCell="K16" sqref="K16"/>
      <pageMargins left="0.7" right="0.7" top="0.75" bottom="0.75" header="0.3" footer="0.3"/>
      <pageSetup paperSize="9" orientation="portrait" r:id="rId1"/>
    </customSheetView>
  </customSheetViews>
  <mergeCells count="7">
    <mergeCell ref="B4:B5"/>
    <mergeCell ref="J6:N6"/>
    <mergeCell ref="J7:Q7"/>
    <mergeCell ref="J8:R8"/>
    <mergeCell ref="C4:D4"/>
    <mergeCell ref="E4:F4"/>
    <mergeCell ref="G4:H4"/>
  </mergeCell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D7D6-8E72-4B64-B74E-354312B217D0}">
  <dimension ref="B2:M78"/>
  <sheetViews>
    <sheetView showGridLines="0" workbookViewId="0">
      <selection activeCell="L30" sqref="L30"/>
    </sheetView>
  </sheetViews>
  <sheetFormatPr defaultColWidth="9.33203125" defaultRowHeight="11.25" x14ac:dyDescent="0.2"/>
  <cols>
    <col min="1" max="1" width="3.33203125" style="61" customWidth="1"/>
    <col min="2" max="2" width="16.33203125" style="61" customWidth="1"/>
    <col min="3" max="3" width="24.83203125" style="61" customWidth="1"/>
    <col min="4" max="4" width="39.5" style="61" customWidth="1"/>
    <col min="5" max="5" width="11.5" style="61" customWidth="1"/>
    <col min="6" max="6" width="13.5" style="61" customWidth="1"/>
    <col min="7" max="8" width="9.1640625" style="61" customWidth="1"/>
    <col min="9" max="11" width="13.6640625" style="61" customWidth="1"/>
    <col min="12" max="12" width="24" style="61" customWidth="1"/>
    <col min="13" max="16384" width="9.33203125" style="61"/>
  </cols>
  <sheetData>
    <row r="2" spans="2:13" ht="17.25" x14ac:dyDescent="0.2">
      <c r="B2" s="59" t="s">
        <v>129</v>
      </c>
      <c r="C2" s="60"/>
      <c r="D2" s="60"/>
      <c r="E2" s="60"/>
      <c r="F2" s="60"/>
      <c r="G2" s="60"/>
    </row>
    <row r="4" spans="2:13" ht="14.25" customHeight="1" x14ac:dyDescent="0.2">
      <c r="B4" s="223" t="s">
        <v>17</v>
      </c>
      <c r="C4" s="217" t="s">
        <v>48</v>
      </c>
      <c r="D4" s="217"/>
    </row>
    <row r="5" spans="2:13" ht="15.75" customHeight="1" x14ac:dyDescent="0.2">
      <c r="B5" s="224"/>
      <c r="C5" s="62" t="s">
        <v>50</v>
      </c>
      <c r="D5" s="44" t="s">
        <v>30</v>
      </c>
    </row>
    <row r="6" spans="2:13" ht="15" customHeight="1" x14ac:dyDescent="0.2">
      <c r="B6" s="63">
        <v>44197</v>
      </c>
      <c r="C6" s="65">
        <v>332362</v>
      </c>
      <c r="D6" s="65">
        <v>2614530718.9799995</v>
      </c>
      <c r="G6" s="66"/>
      <c r="H6" s="66"/>
      <c r="I6" s="66"/>
      <c r="J6" s="66"/>
      <c r="K6" s="66"/>
      <c r="L6" s="66"/>
    </row>
    <row r="7" spans="2:13" ht="15" customHeight="1" x14ac:dyDescent="0.2">
      <c r="B7" s="63">
        <v>44228</v>
      </c>
      <c r="C7" s="65">
        <v>348757</v>
      </c>
      <c r="D7" s="65">
        <v>2758907937.4899993</v>
      </c>
      <c r="G7" s="67"/>
      <c r="H7" s="67"/>
      <c r="I7" s="67"/>
      <c r="J7" s="67"/>
      <c r="K7" s="67"/>
      <c r="L7" s="67"/>
      <c r="M7" s="67"/>
    </row>
    <row r="8" spans="2:13" ht="15" customHeight="1" x14ac:dyDescent="0.2">
      <c r="B8" s="63">
        <v>44256</v>
      </c>
      <c r="C8" s="65">
        <v>386740</v>
      </c>
      <c r="D8" s="65">
        <v>3390797789.3699961</v>
      </c>
      <c r="J8" s="68"/>
      <c r="K8" s="69"/>
      <c r="L8" s="69"/>
    </row>
    <row r="9" spans="2:13" ht="15" customHeight="1" x14ac:dyDescent="0.2">
      <c r="B9" s="63">
        <v>44287</v>
      </c>
      <c r="C9" s="65">
        <v>374851</v>
      </c>
      <c r="D9" s="65">
        <v>3228888881.0299983</v>
      </c>
      <c r="J9" s="68"/>
      <c r="K9" s="69"/>
      <c r="L9" s="69"/>
    </row>
    <row r="10" spans="2:13" ht="15" customHeight="1" x14ac:dyDescent="0.2">
      <c r="B10" s="63">
        <v>44317</v>
      </c>
      <c r="C10" s="65">
        <v>379056</v>
      </c>
      <c r="D10" s="65">
        <v>3295479062.1499996</v>
      </c>
      <c r="J10" s="68"/>
      <c r="K10" s="69"/>
      <c r="L10" s="69"/>
    </row>
    <row r="11" spans="2:13" ht="15" customHeight="1" x14ac:dyDescent="0.2">
      <c r="B11" s="63">
        <v>44348</v>
      </c>
      <c r="C11" s="65">
        <v>378495</v>
      </c>
      <c r="D11" s="65">
        <v>3339976336.6799979</v>
      </c>
      <c r="J11" s="68"/>
      <c r="K11" s="69"/>
      <c r="L11" s="69"/>
    </row>
    <row r="12" spans="2:13" ht="15" customHeight="1" x14ac:dyDescent="0.2">
      <c r="B12" s="63">
        <v>44378</v>
      </c>
      <c r="C12" s="65">
        <v>389344</v>
      </c>
      <c r="D12" s="65">
        <v>3577443165.8100009</v>
      </c>
      <c r="J12" s="68"/>
      <c r="K12" s="69"/>
      <c r="L12" s="69"/>
    </row>
    <row r="13" spans="2:13" ht="15" customHeight="1" x14ac:dyDescent="0.2">
      <c r="B13" s="63">
        <v>44409</v>
      </c>
      <c r="C13" s="65">
        <v>370147</v>
      </c>
      <c r="D13" s="65">
        <v>3344703332.8399997</v>
      </c>
      <c r="J13" s="68"/>
      <c r="K13" s="69"/>
      <c r="L13" s="69"/>
    </row>
    <row r="14" spans="2:13" ht="15" customHeight="1" x14ac:dyDescent="0.2">
      <c r="B14" s="63">
        <v>44440</v>
      </c>
      <c r="C14" s="65">
        <v>395559</v>
      </c>
      <c r="D14" s="65">
        <v>3662168410.4099998</v>
      </c>
      <c r="J14" s="68"/>
      <c r="K14" s="69"/>
      <c r="L14" s="69"/>
    </row>
    <row r="15" spans="2:13" ht="15" customHeight="1" x14ac:dyDescent="0.2">
      <c r="B15" s="63">
        <v>44470</v>
      </c>
      <c r="C15" s="65">
        <v>393036</v>
      </c>
      <c r="D15" s="65">
        <v>3789837883.3900003</v>
      </c>
      <c r="J15" s="68"/>
      <c r="K15" s="69"/>
      <c r="L15" s="69"/>
    </row>
    <row r="16" spans="2:13" ht="15" customHeight="1" x14ac:dyDescent="0.2">
      <c r="B16" s="70">
        <v>44501</v>
      </c>
      <c r="C16" s="65">
        <v>395815</v>
      </c>
      <c r="D16" s="65">
        <v>3716884223.8799987</v>
      </c>
      <c r="J16" s="68"/>
      <c r="K16" s="69"/>
      <c r="L16" s="69"/>
    </row>
    <row r="17" spans="2:12" ht="15" customHeight="1" x14ac:dyDescent="0.2">
      <c r="B17" s="71">
        <v>44531</v>
      </c>
      <c r="C17" s="65">
        <v>404722</v>
      </c>
      <c r="D17" s="65">
        <v>5181264923.2100019</v>
      </c>
      <c r="J17" s="68"/>
      <c r="K17" s="69"/>
      <c r="L17" s="69"/>
    </row>
    <row r="18" spans="2:12" ht="15" customHeight="1" x14ac:dyDescent="0.2">
      <c r="B18" s="63">
        <v>44562</v>
      </c>
      <c r="C18" s="65">
        <v>363260</v>
      </c>
      <c r="D18" s="65">
        <v>3443997276.2800002</v>
      </c>
      <c r="J18" s="68"/>
      <c r="K18" s="69"/>
      <c r="L18" s="69"/>
    </row>
    <row r="19" spans="2:12" ht="15" customHeight="1" x14ac:dyDescent="0.2">
      <c r="B19" s="63">
        <v>44593</v>
      </c>
      <c r="C19" s="65">
        <v>376862</v>
      </c>
      <c r="D19" s="65">
        <v>3417955588.6800013</v>
      </c>
      <c r="J19" s="68"/>
      <c r="K19" s="69"/>
      <c r="L19" s="69"/>
    </row>
    <row r="20" spans="2:12" ht="15" customHeight="1" x14ac:dyDescent="0.2">
      <c r="B20" s="63">
        <v>44621</v>
      </c>
      <c r="C20" s="65">
        <v>421929</v>
      </c>
      <c r="D20" s="65">
        <v>4825568774.6100006</v>
      </c>
      <c r="J20" s="68"/>
      <c r="K20" s="69"/>
      <c r="L20" s="69"/>
    </row>
    <row r="21" spans="2:12" ht="15" customHeight="1" x14ac:dyDescent="0.2">
      <c r="B21" s="63">
        <v>44652</v>
      </c>
      <c r="C21" s="65">
        <v>397046</v>
      </c>
      <c r="D21" s="65">
        <v>4063374763.6100011</v>
      </c>
      <c r="J21" s="68"/>
      <c r="K21" s="69"/>
      <c r="L21" s="69"/>
    </row>
    <row r="22" spans="2:12" ht="15" customHeight="1" x14ac:dyDescent="0.2">
      <c r="B22" s="63">
        <v>44682</v>
      </c>
      <c r="C22" s="65">
        <v>416356</v>
      </c>
      <c r="D22" s="65">
        <v>4651407088.2000036</v>
      </c>
      <c r="J22" s="68"/>
      <c r="K22" s="69"/>
      <c r="L22" s="69"/>
    </row>
    <row r="23" spans="2:12" ht="15" customHeight="1" x14ac:dyDescent="0.2">
      <c r="B23" s="63">
        <v>44713</v>
      </c>
      <c r="C23" s="65">
        <v>423801</v>
      </c>
      <c r="D23" s="65">
        <v>4765619972.8199987</v>
      </c>
      <c r="J23" s="68"/>
      <c r="K23" s="69"/>
      <c r="L23" s="69"/>
    </row>
    <row r="24" spans="2:12" ht="15" customHeight="1" x14ac:dyDescent="0.2">
      <c r="B24" s="63">
        <v>44743</v>
      </c>
      <c r="C24" s="65">
        <v>416779</v>
      </c>
      <c r="D24" s="65">
        <v>4761242466.8200054</v>
      </c>
      <c r="J24" s="68"/>
      <c r="K24" s="69"/>
      <c r="L24" s="69"/>
    </row>
    <row r="25" spans="2:12" ht="15" customHeight="1" x14ac:dyDescent="0.2">
      <c r="B25" s="63">
        <v>44774</v>
      </c>
      <c r="C25" s="65">
        <v>409054</v>
      </c>
      <c r="D25" s="65">
        <v>5185321028.6800022</v>
      </c>
      <c r="J25" s="68"/>
      <c r="K25" s="69"/>
      <c r="L25" s="69"/>
    </row>
    <row r="26" spans="2:12" ht="15" customHeight="1" x14ac:dyDescent="0.2">
      <c r="B26" s="63">
        <v>44805</v>
      </c>
      <c r="C26" s="65">
        <v>428335</v>
      </c>
      <c r="D26" s="65">
        <v>5738732041.5699987</v>
      </c>
      <c r="J26" s="68"/>
      <c r="K26" s="69"/>
      <c r="L26" s="69"/>
    </row>
    <row r="27" spans="2:12" ht="15" customHeight="1" x14ac:dyDescent="0.2">
      <c r="B27" s="63">
        <v>44835</v>
      </c>
      <c r="C27" s="65">
        <v>422699</v>
      </c>
      <c r="D27" s="65">
        <v>5719204349.1999989</v>
      </c>
      <c r="J27" s="68"/>
      <c r="K27" s="69"/>
      <c r="L27" s="69"/>
    </row>
    <row r="28" spans="2:12" ht="15" customHeight="1" x14ac:dyDescent="0.2">
      <c r="B28" s="70">
        <v>44866</v>
      </c>
      <c r="C28" s="65">
        <v>434888</v>
      </c>
      <c r="D28" s="65">
        <v>5090917442.2299957</v>
      </c>
      <c r="J28" s="68"/>
      <c r="K28" s="69"/>
      <c r="L28" s="69"/>
    </row>
    <row r="29" spans="2:12" ht="15" customHeight="1" x14ac:dyDescent="0.2">
      <c r="B29" s="71">
        <v>44896</v>
      </c>
      <c r="C29" s="65">
        <v>438976</v>
      </c>
      <c r="D29" s="65">
        <v>5694083281.5</v>
      </c>
      <c r="J29" s="68"/>
      <c r="K29" s="69"/>
      <c r="L29" s="69"/>
    </row>
    <row r="30" spans="2:12" ht="15" customHeight="1" x14ac:dyDescent="0.2">
      <c r="B30" s="72">
        <v>44927</v>
      </c>
      <c r="C30" s="65">
        <v>382589</v>
      </c>
      <c r="D30" s="65">
        <v>5178794136.4000006</v>
      </c>
      <c r="J30" s="68"/>
      <c r="K30" s="69"/>
      <c r="L30" s="69"/>
    </row>
    <row r="31" spans="2:12" ht="15" customHeight="1" x14ac:dyDescent="0.2">
      <c r="B31" s="71">
        <v>44958</v>
      </c>
      <c r="C31" s="65">
        <v>398782</v>
      </c>
      <c r="D31" s="65">
        <v>4033726263.249999</v>
      </c>
      <c r="J31" s="68"/>
      <c r="K31" s="69"/>
      <c r="L31" s="69"/>
    </row>
    <row r="32" spans="2:12" ht="15" customHeight="1" x14ac:dyDescent="0.2">
      <c r="B32" s="71">
        <v>44986</v>
      </c>
      <c r="C32" s="65">
        <v>484556</v>
      </c>
      <c r="D32" s="65">
        <v>5421668001.7399998</v>
      </c>
      <c r="J32" s="68"/>
      <c r="K32" s="69"/>
      <c r="L32" s="69"/>
    </row>
    <row r="33" spans="2:12" ht="15" customHeight="1" x14ac:dyDescent="0.2">
      <c r="B33" s="71">
        <v>45017</v>
      </c>
      <c r="C33" s="65">
        <v>444010</v>
      </c>
      <c r="D33" s="65">
        <v>4855888929.6199989</v>
      </c>
      <c r="J33" s="68"/>
      <c r="K33" s="69"/>
      <c r="L33" s="69"/>
    </row>
    <row r="34" spans="2:12" ht="15" customHeight="1" x14ac:dyDescent="0.2">
      <c r="B34" s="71">
        <v>45047</v>
      </c>
      <c r="C34" s="65">
        <v>485591</v>
      </c>
      <c r="D34" s="65">
        <v>5057586366.6199999</v>
      </c>
      <c r="J34" s="68"/>
      <c r="K34" s="69"/>
      <c r="L34" s="69"/>
    </row>
    <row r="35" spans="2:12" ht="15" customHeight="1" x14ac:dyDescent="0.2">
      <c r="B35" s="71">
        <v>45078</v>
      </c>
      <c r="C35" s="65">
        <v>496704</v>
      </c>
      <c r="D35" s="65">
        <v>5819454490.7600012</v>
      </c>
      <c r="J35" s="68"/>
      <c r="K35" s="69"/>
      <c r="L35" s="69"/>
    </row>
    <row r="36" spans="2:12" ht="15" customHeight="1" x14ac:dyDescent="0.2">
      <c r="B36" s="71">
        <v>45108</v>
      </c>
      <c r="C36" s="65">
        <v>493766</v>
      </c>
      <c r="D36" s="65">
        <v>5487861983.25</v>
      </c>
      <c r="J36" s="68"/>
      <c r="K36" s="69"/>
      <c r="L36" s="69"/>
    </row>
    <row r="37" spans="2:12" ht="15" customHeight="1" x14ac:dyDescent="0.2">
      <c r="B37" s="71">
        <v>45139</v>
      </c>
      <c r="C37" s="65">
        <v>477786</v>
      </c>
      <c r="D37" s="65">
        <v>5237844926.4300003</v>
      </c>
      <c r="J37" s="68"/>
      <c r="K37" s="69"/>
      <c r="L37" s="69"/>
    </row>
    <row r="38" spans="2:12" ht="15" customHeight="1" x14ac:dyDescent="0.2">
      <c r="B38" s="71">
        <v>45170</v>
      </c>
      <c r="C38" s="65">
        <v>493307</v>
      </c>
      <c r="D38" s="65">
        <v>5251086660.25</v>
      </c>
      <c r="J38" s="68"/>
      <c r="K38" s="69"/>
      <c r="L38" s="69"/>
    </row>
    <row r="39" spans="2:12" ht="15" customHeight="1" x14ac:dyDescent="0.2">
      <c r="B39" s="71">
        <v>45200</v>
      </c>
      <c r="C39" s="65">
        <v>510855</v>
      </c>
      <c r="D39" s="65">
        <v>5811859867.579999</v>
      </c>
      <c r="J39" s="68"/>
      <c r="K39" s="69"/>
      <c r="L39" s="69"/>
    </row>
    <row r="40" spans="2:12" ht="15" customHeight="1" x14ac:dyDescent="0.2">
      <c r="B40" s="71">
        <v>45231</v>
      </c>
      <c r="C40" s="65">
        <v>506451</v>
      </c>
      <c r="D40" s="65">
        <v>5157004021.4299994</v>
      </c>
      <c r="J40" s="68"/>
      <c r="K40" s="69"/>
      <c r="L40" s="69"/>
    </row>
    <row r="41" spans="2:12" ht="15" customHeight="1" x14ac:dyDescent="0.2">
      <c r="B41" s="74">
        <v>45261</v>
      </c>
      <c r="C41" s="84">
        <v>487955</v>
      </c>
      <c r="D41" s="84">
        <v>5680550603.6100006</v>
      </c>
      <c r="J41" s="68"/>
      <c r="K41" s="69"/>
      <c r="L41" s="69"/>
    </row>
    <row r="42" spans="2:12" ht="17.25" x14ac:dyDescent="0.2">
      <c r="B42" s="61" t="s">
        <v>121</v>
      </c>
      <c r="C42" s="76"/>
      <c r="D42" s="76"/>
    </row>
    <row r="43" spans="2:12" ht="12.95" customHeight="1" x14ac:dyDescent="0.2">
      <c r="B43" s="61" t="s">
        <v>122</v>
      </c>
      <c r="C43" s="77"/>
      <c r="D43" s="77"/>
    </row>
    <row r="44" spans="2:12" ht="15.75" customHeight="1" x14ac:dyDescent="0.2">
      <c r="B44" s="61" t="s">
        <v>31</v>
      </c>
      <c r="C44" s="76"/>
      <c r="D44" s="76"/>
      <c r="K44" s="69"/>
      <c r="L44" s="69"/>
    </row>
    <row r="45" spans="2:12" ht="12.95" customHeight="1" x14ac:dyDescent="0.2">
      <c r="C45" s="78"/>
      <c r="D45" s="78"/>
      <c r="E45" s="60"/>
      <c r="F45" s="60"/>
      <c r="K45" s="69"/>
      <c r="L45" s="69"/>
    </row>
    <row r="46" spans="2:12" ht="12.95" customHeight="1" x14ac:dyDescent="0.2">
      <c r="C46" s="64"/>
      <c r="D46" s="64"/>
      <c r="K46" s="69"/>
      <c r="L46" s="69"/>
    </row>
    <row r="47" spans="2:12" ht="12.95" customHeight="1" x14ac:dyDescent="0.2">
      <c r="C47" s="64"/>
      <c r="D47" s="64"/>
    </row>
    <row r="48" spans="2:12" x14ac:dyDescent="0.2">
      <c r="C48" s="64"/>
      <c r="D48" s="64"/>
      <c r="E48" s="64"/>
    </row>
    <row r="49" spans="3:7" x14ac:dyDescent="0.2">
      <c r="C49" s="64"/>
      <c r="D49" s="64"/>
      <c r="E49" s="79"/>
    </row>
    <row r="50" spans="3:7" x14ac:dyDescent="0.2">
      <c r="C50" s="64"/>
      <c r="D50" s="80"/>
      <c r="E50" s="81"/>
    </row>
    <row r="51" spans="3:7" ht="12.95" customHeight="1" x14ac:dyDescent="0.2">
      <c r="C51" s="64"/>
      <c r="D51" s="64"/>
    </row>
    <row r="52" spans="3:7" ht="12.95" customHeight="1" x14ac:dyDescent="0.2">
      <c r="C52" s="64"/>
      <c r="D52" s="64"/>
    </row>
    <row r="53" spans="3:7" ht="12.95" customHeight="1" x14ac:dyDescent="0.2">
      <c r="C53" s="64"/>
      <c r="D53" s="64"/>
    </row>
    <row r="54" spans="3:7" ht="12.95" customHeight="1" x14ac:dyDescent="0.2">
      <c r="C54" s="64"/>
      <c r="D54" s="64"/>
    </row>
    <row r="55" spans="3:7" ht="12.95" customHeight="1" x14ac:dyDescent="0.2">
      <c r="C55" s="64"/>
      <c r="D55" s="64"/>
    </row>
    <row r="56" spans="3:7" ht="12.95" customHeight="1" x14ac:dyDescent="0.2">
      <c r="C56" s="64"/>
      <c r="D56" s="64"/>
    </row>
    <row r="57" spans="3:7" ht="12.95" customHeight="1" x14ac:dyDescent="0.2">
      <c r="C57" s="64"/>
      <c r="D57" s="64"/>
    </row>
    <row r="58" spans="3:7" ht="12.95" customHeight="1" x14ac:dyDescent="0.2">
      <c r="C58" s="76"/>
      <c r="D58" s="76"/>
      <c r="E58" s="77"/>
      <c r="F58" s="77"/>
      <c r="G58" s="77"/>
    </row>
    <row r="59" spans="3:7" ht="12.95" customHeight="1" x14ac:dyDescent="0.2">
      <c r="C59" s="76"/>
      <c r="D59" s="76"/>
      <c r="E59" s="77"/>
      <c r="F59" s="77"/>
      <c r="G59" s="77"/>
    </row>
    <row r="60" spans="3:7" ht="12.95" customHeight="1" x14ac:dyDescent="0.2">
      <c r="C60" s="76"/>
      <c r="D60" s="76"/>
      <c r="E60" s="77"/>
      <c r="F60" s="77"/>
      <c r="G60" s="77"/>
    </row>
    <row r="61" spans="3:7" ht="12.95" customHeight="1" x14ac:dyDescent="0.2">
      <c r="C61" s="77"/>
      <c r="D61" s="77"/>
      <c r="E61" s="77"/>
      <c r="F61" s="77"/>
      <c r="G61" s="77"/>
    </row>
    <row r="62" spans="3:7" ht="12.95" customHeight="1" x14ac:dyDescent="0.2">
      <c r="C62" s="77"/>
      <c r="D62" s="76"/>
      <c r="E62" s="77"/>
      <c r="F62" s="77"/>
      <c r="G62" s="77"/>
    </row>
    <row r="63" spans="3:7" ht="12.95" customHeight="1" x14ac:dyDescent="0.2">
      <c r="C63" s="77"/>
      <c r="D63" s="77"/>
      <c r="E63" s="77"/>
      <c r="F63" s="77"/>
      <c r="G63" s="77"/>
    </row>
    <row r="64" spans="3:7" ht="12.95" customHeight="1" x14ac:dyDescent="0.2">
      <c r="C64" s="82"/>
      <c r="D64" s="82"/>
    </row>
    <row r="65" spans="3:4" ht="12.95" customHeight="1" x14ac:dyDescent="0.2">
      <c r="C65" s="83"/>
      <c r="D65" s="83"/>
    </row>
    <row r="66" spans="3:4" ht="12.95" customHeight="1" x14ac:dyDescent="0.2">
      <c r="C66" s="82"/>
      <c r="D66" s="82"/>
    </row>
    <row r="67" spans="3:4" ht="12.95" customHeight="1" x14ac:dyDescent="0.2"/>
    <row r="68" spans="3:4" ht="12.95" customHeight="1" x14ac:dyDescent="0.2"/>
    <row r="69" spans="3:4" ht="12.95" customHeight="1" x14ac:dyDescent="0.2"/>
    <row r="70" spans="3:4" ht="12.95" customHeight="1" x14ac:dyDescent="0.2"/>
    <row r="71" spans="3:4" ht="12.95" customHeight="1" x14ac:dyDescent="0.2"/>
    <row r="72" spans="3:4" ht="12.95" customHeight="1" x14ac:dyDescent="0.2"/>
    <row r="73" spans="3:4" ht="12.95" customHeight="1" x14ac:dyDescent="0.2"/>
    <row r="74" spans="3:4" ht="12.95" customHeight="1" x14ac:dyDescent="0.2"/>
    <row r="75" spans="3:4" ht="12.95" customHeight="1" x14ac:dyDescent="0.2"/>
    <row r="76" spans="3:4" ht="12.95" customHeight="1" x14ac:dyDescent="0.2"/>
    <row r="77" spans="3:4" ht="12.95" customHeight="1" x14ac:dyDescent="0.2"/>
    <row r="78" spans="3:4" ht="12.95" customHeight="1" x14ac:dyDescent="0.2"/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0551-EE54-4393-BEBB-F2D71CB4958A}">
  <dimension ref="B2:M66"/>
  <sheetViews>
    <sheetView showGridLines="0" zoomScale="110" zoomScaleNormal="110" workbookViewId="0">
      <selection activeCell="I41" sqref="I41"/>
    </sheetView>
  </sheetViews>
  <sheetFormatPr defaultColWidth="9.33203125" defaultRowHeight="12.95" customHeight="1" x14ac:dyDescent="0.2"/>
  <cols>
    <col min="1" max="1" width="3.33203125" style="61" customWidth="1"/>
    <col min="2" max="2" width="16.33203125" style="61" customWidth="1"/>
    <col min="3" max="3" width="24.83203125" style="61" customWidth="1"/>
    <col min="4" max="4" width="39.5" style="61" customWidth="1"/>
    <col min="5" max="5" width="26.83203125" style="61" customWidth="1"/>
    <col min="6" max="6" width="13.5" style="61" customWidth="1"/>
    <col min="7" max="8" width="9.1640625" style="61" customWidth="1"/>
    <col min="9" max="11" width="13.6640625" style="61" customWidth="1"/>
    <col min="12" max="12" width="24" style="61" customWidth="1"/>
    <col min="13" max="16384" width="9.33203125" style="61"/>
  </cols>
  <sheetData>
    <row r="2" spans="2:13" ht="17.25" x14ac:dyDescent="0.2">
      <c r="B2" s="59" t="s">
        <v>130</v>
      </c>
      <c r="C2" s="60"/>
      <c r="D2" s="60"/>
      <c r="E2" s="60"/>
      <c r="F2" s="60"/>
      <c r="G2" s="60"/>
    </row>
    <row r="4" spans="2:13" ht="14.25" customHeight="1" x14ac:dyDescent="0.2">
      <c r="B4" s="223" t="s">
        <v>17</v>
      </c>
      <c r="C4" s="217" t="s">
        <v>48</v>
      </c>
      <c r="D4" s="217"/>
    </row>
    <row r="5" spans="2:13" ht="15.75" customHeight="1" x14ac:dyDescent="0.2">
      <c r="B5" s="224"/>
      <c r="C5" s="62" t="s">
        <v>50</v>
      </c>
      <c r="D5" s="44" t="s">
        <v>30</v>
      </c>
    </row>
    <row r="6" spans="2:13" ht="14.25" customHeight="1" x14ac:dyDescent="0.2">
      <c r="B6" s="63">
        <v>44197</v>
      </c>
      <c r="C6" s="64">
        <v>530843</v>
      </c>
      <c r="D6" s="64">
        <v>2417018465.9500003</v>
      </c>
      <c r="E6" s="65"/>
      <c r="F6" s="65"/>
      <c r="G6" s="66"/>
      <c r="H6" s="66"/>
      <c r="I6" s="66"/>
      <c r="J6" s="66"/>
      <c r="K6" s="66"/>
      <c r="L6" s="66"/>
    </row>
    <row r="7" spans="2:13" ht="14.25" customHeight="1" x14ac:dyDescent="0.2">
      <c r="B7" s="63">
        <v>44228</v>
      </c>
      <c r="C7" s="64">
        <v>543985</v>
      </c>
      <c r="D7" s="64">
        <v>2670013802.3299994</v>
      </c>
      <c r="E7" s="65"/>
      <c r="F7" s="65"/>
      <c r="G7" s="67"/>
      <c r="H7" s="67"/>
      <c r="I7" s="67"/>
      <c r="J7" s="67"/>
      <c r="K7" s="67"/>
      <c r="L7" s="67"/>
      <c r="M7" s="67"/>
    </row>
    <row r="8" spans="2:13" ht="14.25" customHeight="1" x14ac:dyDescent="0.2">
      <c r="B8" s="63">
        <v>44256</v>
      </c>
      <c r="C8" s="64">
        <v>621449</v>
      </c>
      <c r="D8" s="64">
        <v>3412993793.1400018</v>
      </c>
      <c r="E8" s="65"/>
      <c r="F8" s="65"/>
      <c r="J8" s="68"/>
      <c r="K8" s="69"/>
      <c r="L8" s="69"/>
    </row>
    <row r="9" spans="2:13" ht="14.25" customHeight="1" x14ac:dyDescent="0.2">
      <c r="B9" s="63">
        <v>44287</v>
      </c>
      <c r="C9" s="64">
        <v>625993</v>
      </c>
      <c r="D9" s="64">
        <v>3328702200.6799994</v>
      </c>
      <c r="E9" s="65"/>
      <c r="F9" s="65"/>
      <c r="J9" s="68"/>
      <c r="K9" s="69"/>
      <c r="L9" s="69"/>
    </row>
    <row r="10" spans="2:13" ht="14.25" customHeight="1" x14ac:dyDescent="0.2">
      <c r="B10" s="63">
        <v>44317</v>
      </c>
      <c r="C10" s="64">
        <v>629596</v>
      </c>
      <c r="D10" s="64">
        <v>3028308060.4899993</v>
      </c>
      <c r="E10" s="65"/>
      <c r="F10" s="65"/>
      <c r="J10" s="68"/>
      <c r="K10" s="69"/>
      <c r="L10" s="69"/>
    </row>
    <row r="11" spans="2:13" ht="14.25" customHeight="1" x14ac:dyDescent="0.2">
      <c r="B11" s="63">
        <v>44348</v>
      </c>
      <c r="C11" s="64">
        <v>735011</v>
      </c>
      <c r="D11" s="64">
        <v>3438839743.7700024</v>
      </c>
      <c r="E11" s="65"/>
      <c r="F11" s="65"/>
      <c r="J11" s="68"/>
      <c r="K11" s="69"/>
      <c r="L11" s="69"/>
    </row>
    <row r="12" spans="2:13" ht="14.25" customHeight="1" x14ac:dyDescent="0.2">
      <c r="B12" s="63">
        <v>44378</v>
      </c>
      <c r="C12" s="64">
        <v>802207</v>
      </c>
      <c r="D12" s="64">
        <v>3625053836.940001</v>
      </c>
      <c r="E12" s="65"/>
      <c r="F12" s="65"/>
      <c r="J12" s="68"/>
      <c r="K12" s="69"/>
      <c r="L12" s="69"/>
    </row>
    <row r="13" spans="2:13" ht="14.25" customHeight="1" x14ac:dyDescent="0.2">
      <c r="B13" s="63">
        <v>44409</v>
      </c>
      <c r="C13" s="64">
        <v>812262</v>
      </c>
      <c r="D13" s="64">
        <v>3412162471.0899973</v>
      </c>
      <c r="E13" s="65"/>
      <c r="F13" s="65"/>
      <c r="J13" s="68"/>
      <c r="K13" s="69"/>
      <c r="L13" s="69"/>
    </row>
    <row r="14" spans="2:13" ht="14.25" customHeight="1" x14ac:dyDescent="0.2">
      <c r="B14" s="63">
        <v>44440</v>
      </c>
      <c r="C14" s="64">
        <v>756198</v>
      </c>
      <c r="D14" s="64">
        <v>3679079864.7900009</v>
      </c>
      <c r="E14" s="65"/>
      <c r="F14" s="65"/>
      <c r="J14" s="68"/>
      <c r="K14" s="69"/>
      <c r="L14" s="69"/>
    </row>
    <row r="15" spans="2:13" ht="14.25" customHeight="1" x14ac:dyDescent="0.2">
      <c r="B15" s="63">
        <v>44470</v>
      </c>
      <c r="C15" s="64">
        <v>679291</v>
      </c>
      <c r="D15" s="64">
        <v>3986736495.8699999</v>
      </c>
      <c r="E15" s="65"/>
      <c r="F15" s="65"/>
      <c r="J15" s="68"/>
      <c r="K15" s="69"/>
      <c r="L15" s="69"/>
    </row>
    <row r="16" spans="2:13" ht="14.25" customHeight="1" x14ac:dyDescent="0.2">
      <c r="B16" s="70">
        <v>44501</v>
      </c>
      <c r="C16" s="64">
        <v>625655</v>
      </c>
      <c r="D16" s="64">
        <v>3707379132.5099988</v>
      </c>
      <c r="E16" s="65"/>
      <c r="F16" s="65"/>
      <c r="J16" s="68"/>
      <c r="K16" s="69"/>
      <c r="L16" s="69"/>
    </row>
    <row r="17" spans="2:12" ht="14.25" customHeight="1" x14ac:dyDescent="0.2">
      <c r="B17" s="71">
        <v>44531</v>
      </c>
      <c r="C17" s="64">
        <v>682123</v>
      </c>
      <c r="D17" s="64">
        <v>4757246536.0499992</v>
      </c>
      <c r="E17" s="65"/>
      <c r="F17" s="65"/>
      <c r="J17" s="68"/>
      <c r="K17" s="69"/>
      <c r="L17" s="69"/>
    </row>
    <row r="18" spans="2:12" ht="14.25" customHeight="1" x14ac:dyDescent="0.2">
      <c r="B18" s="63">
        <v>44562</v>
      </c>
      <c r="C18" s="64">
        <v>611192</v>
      </c>
      <c r="D18" s="64">
        <v>3341507224.6900001</v>
      </c>
      <c r="E18" s="65"/>
      <c r="F18" s="65"/>
      <c r="J18" s="68"/>
      <c r="K18" s="69"/>
      <c r="L18" s="69"/>
    </row>
    <row r="19" spans="2:12" ht="14.25" customHeight="1" x14ac:dyDescent="0.2">
      <c r="B19" s="63">
        <v>44593</v>
      </c>
      <c r="C19" s="64">
        <v>628372</v>
      </c>
      <c r="D19" s="64">
        <v>3459594058.4899993</v>
      </c>
      <c r="E19" s="65"/>
      <c r="F19" s="65"/>
      <c r="J19" s="68"/>
      <c r="K19" s="69"/>
      <c r="L19" s="69"/>
    </row>
    <row r="20" spans="2:12" ht="14.25" customHeight="1" x14ac:dyDescent="0.2">
      <c r="B20" s="63">
        <v>44621</v>
      </c>
      <c r="C20" s="64">
        <v>701720</v>
      </c>
      <c r="D20" s="64">
        <v>4542587498.5800018</v>
      </c>
      <c r="E20" s="65"/>
      <c r="F20" s="65"/>
      <c r="J20" s="68"/>
      <c r="K20" s="69"/>
      <c r="L20" s="69"/>
    </row>
    <row r="21" spans="2:12" ht="14.25" customHeight="1" x14ac:dyDescent="0.2">
      <c r="B21" s="63">
        <v>44652</v>
      </c>
      <c r="C21" s="64">
        <v>698227</v>
      </c>
      <c r="D21" s="64">
        <v>4273512928.2500019</v>
      </c>
      <c r="E21" s="65"/>
      <c r="F21" s="65"/>
      <c r="J21" s="68"/>
      <c r="K21" s="69"/>
      <c r="L21" s="69"/>
    </row>
    <row r="22" spans="2:12" ht="14.25" customHeight="1" x14ac:dyDescent="0.2">
      <c r="B22" s="63">
        <v>44682</v>
      </c>
      <c r="C22" s="64">
        <v>775309</v>
      </c>
      <c r="D22" s="64">
        <v>4376053815.1499996</v>
      </c>
      <c r="E22" s="65"/>
      <c r="F22" s="65"/>
      <c r="J22" s="68"/>
      <c r="K22" s="69"/>
      <c r="L22" s="69"/>
    </row>
    <row r="23" spans="2:12" ht="14.25" customHeight="1" x14ac:dyDescent="0.2">
      <c r="B23" s="63">
        <v>44713</v>
      </c>
      <c r="C23" s="64">
        <v>870235</v>
      </c>
      <c r="D23" s="64">
        <v>5318511135.2499981</v>
      </c>
      <c r="E23" s="65"/>
      <c r="F23" s="65"/>
      <c r="J23" s="68"/>
      <c r="K23" s="69"/>
      <c r="L23" s="69"/>
    </row>
    <row r="24" spans="2:12" ht="14.25" customHeight="1" x14ac:dyDescent="0.2">
      <c r="B24" s="63">
        <v>44743</v>
      </c>
      <c r="C24" s="64">
        <v>928472</v>
      </c>
      <c r="D24" s="64">
        <v>4776837283.8900023</v>
      </c>
      <c r="E24" s="65"/>
      <c r="F24" s="65"/>
      <c r="J24" s="68"/>
      <c r="K24" s="69"/>
      <c r="L24" s="69"/>
    </row>
    <row r="25" spans="2:12" ht="14.25" customHeight="1" x14ac:dyDescent="0.2">
      <c r="B25" s="63">
        <v>44774</v>
      </c>
      <c r="C25" s="64">
        <v>1001446</v>
      </c>
      <c r="D25" s="64">
        <v>5070928291.4599991</v>
      </c>
      <c r="E25" s="65"/>
      <c r="F25" s="65"/>
      <c r="J25" s="68"/>
      <c r="K25" s="69"/>
      <c r="L25" s="69"/>
    </row>
    <row r="26" spans="2:12" ht="14.25" customHeight="1" x14ac:dyDescent="0.2">
      <c r="B26" s="63">
        <v>44805</v>
      </c>
      <c r="C26" s="64">
        <v>877967</v>
      </c>
      <c r="D26" s="64">
        <v>5189929475.4100018</v>
      </c>
      <c r="E26" s="65"/>
      <c r="F26" s="65"/>
      <c r="J26" s="68"/>
      <c r="K26" s="69"/>
      <c r="L26" s="69"/>
    </row>
    <row r="27" spans="2:12" ht="14.25" customHeight="1" x14ac:dyDescent="0.2">
      <c r="B27" s="63">
        <v>44835</v>
      </c>
      <c r="C27" s="64">
        <v>736039</v>
      </c>
      <c r="D27" s="64">
        <v>5184803344.96</v>
      </c>
      <c r="E27" s="65"/>
      <c r="F27" s="65"/>
      <c r="J27" s="68"/>
      <c r="K27" s="69"/>
      <c r="L27" s="69"/>
    </row>
    <row r="28" spans="2:12" ht="14.25" customHeight="1" x14ac:dyDescent="0.2">
      <c r="B28" s="70">
        <v>44866</v>
      </c>
      <c r="C28" s="64">
        <v>675006</v>
      </c>
      <c r="D28" s="64">
        <v>4386162690.04</v>
      </c>
      <c r="E28" s="65"/>
      <c r="F28" s="65"/>
      <c r="J28" s="68"/>
      <c r="K28" s="69"/>
      <c r="L28" s="69"/>
    </row>
    <row r="29" spans="2:12" ht="14.25" customHeight="1" x14ac:dyDescent="0.2">
      <c r="B29" s="71">
        <v>44896</v>
      </c>
      <c r="C29" s="64">
        <v>710331</v>
      </c>
      <c r="D29" s="64">
        <v>5403372938.6700001</v>
      </c>
      <c r="E29" s="65"/>
      <c r="F29" s="65"/>
      <c r="J29" s="68"/>
      <c r="K29" s="69"/>
      <c r="L29" s="69"/>
    </row>
    <row r="30" spans="2:12" ht="14.25" customHeight="1" x14ac:dyDescent="0.2">
      <c r="B30" s="72">
        <v>44927</v>
      </c>
      <c r="C30" s="73">
        <v>770774</v>
      </c>
      <c r="D30" s="73">
        <v>3883511062.880002</v>
      </c>
      <c r="J30" s="68"/>
      <c r="K30" s="69"/>
      <c r="L30" s="69"/>
    </row>
    <row r="31" spans="2:12" ht="14.25" customHeight="1" x14ac:dyDescent="0.2">
      <c r="B31" s="71">
        <v>44958</v>
      </c>
      <c r="C31" s="73">
        <v>795247</v>
      </c>
      <c r="D31" s="73">
        <v>3948558316.7599993</v>
      </c>
      <c r="J31" s="68"/>
      <c r="K31" s="69"/>
      <c r="L31" s="69"/>
    </row>
    <row r="32" spans="2:12" ht="14.25" customHeight="1" x14ac:dyDescent="0.2">
      <c r="B32" s="71">
        <v>44986</v>
      </c>
      <c r="C32" s="73">
        <v>911822</v>
      </c>
      <c r="D32" s="73">
        <v>5012028218.0099993</v>
      </c>
      <c r="J32" s="68"/>
      <c r="K32" s="69"/>
      <c r="L32" s="69"/>
    </row>
    <row r="33" spans="2:12" ht="14.25" customHeight="1" x14ac:dyDescent="0.2">
      <c r="B33" s="71">
        <v>45017</v>
      </c>
      <c r="C33" s="73">
        <v>848979</v>
      </c>
      <c r="D33" s="73">
        <v>4637863303.4899988</v>
      </c>
      <c r="J33" s="68"/>
      <c r="K33" s="69"/>
      <c r="L33" s="69"/>
    </row>
    <row r="34" spans="2:12" ht="14.25" customHeight="1" x14ac:dyDescent="0.2">
      <c r="B34" s="71">
        <v>45047</v>
      </c>
      <c r="C34" s="73">
        <v>1009915</v>
      </c>
      <c r="D34" s="73">
        <v>4557792734.0599995</v>
      </c>
      <c r="J34" s="68"/>
      <c r="K34" s="69"/>
      <c r="L34" s="69"/>
    </row>
    <row r="35" spans="2:12" ht="14.25" customHeight="1" x14ac:dyDescent="0.2">
      <c r="B35" s="71">
        <v>45078</v>
      </c>
      <c r="C35" s="73">
        <v>1151725</v>
      </c>
      <c r="D35" s="73">
        <v>5355888262.9300003</v>
      </c>
      <c r="J35" s="68"/>
      <c r="K35" s="69"/>
      <c r="L35" s="69"/>
    </row>
    <row r="36" spans="2:12" ht="14.25" customHeight="1" x14ac:dyDescent="0.2">
      <c r="B36" s="71">
        <v>45108</v>
      </c>
      <c r="C36" s="73">
        <v>1157662</v>
      </c>
      <c r="D36" s="73">
        <v>5099873221.5699997</v>
      </c>
      <c r="J36" s="68"/>
      <c r="K36" s="69"/>
      <c r="L36" s="69"/>
    </row>
    <row r="37" spans="2:12" ht="14.25" customHeight="1" x14ac:dyDescent="0.2">
      <c r="B37" s="71">
        <v>45139</v>
      </c>
      <c r="C37" s="73">
        <v>1224723</v>
      </c>
      <c r="D37" s="73">
        <v>4942038267.7200003</v>
      </c>
      <c r="J37" s="68"/>
      <c r="K37" s="69"/>
      <c r="L37" s="69"/>
    </row>
    <row r="38" spans="2:12" ht="14.25" customHeight="1" x14ac:dyDescent="0.2">
      <c r="B38" s="71">
        <v>45170</v>
      </c>
      <c r="C38" s="73">
        <v>1107305</v>
      </c>
      <c r="D38" s="73">
        <v>5046299135.9800005</v>
      </c>
      <c r="J38" s="68"/>
      <c r="K38" s="69"/>
      <c r="L38" s="69"/>
    </row>
    <row r="39" spans="2:12" ht="14.25" customHeight="1" x14ac:dyDescent="0.2">
      <c r="B39" s="71">
        <v>45200</v>
      </c>
      <c r="C39" s="73">
        <v>992857</v>
      </c>
      <c r="D39" s="73">
        <v>4653923085.9700003</v>
      </c>
      <c r="J39" s="68"/>
      <c r="K39" s="69"/>
      <c r="L39" s="69"/>
    </row>
    <row r="40" spans="2:12" ht="14.25" customHeight="1" x14ac:dyDescent="0.2">
      <c r="B40" s="71">
        <v>45231</v>
      </c>
      <c r="C40" s="73">
        <v>885475</v>
      </c>
      <c r="D40" s="73">
        <v>4858333187.6199999</v>
      </c>
      <c r="J40" s="68"/>
      <c r="K40" s="69"/>
      <c r="L40" s="69"/>
    </row>
    <row r="41" spans="2:12" ht="14.25" customHeight="1" x14ac:dyDescent="0.2">
      <c r="B41" s="74">
        <v>45261</v>
      </c>
      <c r="C41" s="75">
        <v>960896</v>
      </c>
      <c r="D41" s="75">
        <v>5343526439.0199995</v>
      </c>
      <c r="J41" s="68"/>
      <c r="K41" s="69"/>
      <c r="L41" s="69"/>
    </row>
    <row r="42" spans="2:12" ht="17.25" x14ac:dyDescent="0.2">
      <c r="B42" s="61" t="s">
        <v>118</v>
      </c>
      <c r="C42" s="76"/>
      <c r="D42" s="76"/>
    </row>
    <row r="43" spans="2:12" ht="12.95" customHeight="1" x14ac:dyDescent="0.2">
      <c r="B43" s="61" t="s">
        <v>123</v>
      </c>
      <c r="C43" s="77"/>
      <c r="D43" s="77"/>
    </row>
    <row r="44" spans="2:12" ht="15.75" customHeight="1" x14ac:dyDescent="0.2">
      <c r="B44" s="61" t="s">
        <v>31</v>
      </c>
      <c r="C44" s="76"/>
      <c r="D44" s="76"/>
      <c r="K44" s="69"/>
      <c r="L44" s="69"/>
    </row>
    <row r="45" spans="2:12" ht="12.95" customHeight="1" x14ac:dyDescent="0.2">
      <c r="C45" s="78"/>
      <c r="D45" s="78"/>
      <c r="E45" s="60"/>
      <c r="F45" s="60"/>
      <c r="K45" s="69"/>
      <c r="L45" s="69"/>
    </row>
    <row r="46" spans="2:12" ht="12.95" customHeight="1" x14ac:dyDescent="0.2">
      <c r="C46" s="64"/>
      <c r="D46" s="64"/>
      <c r="K46" s="69"/>
      <c r="L46" s="69"/>
    </row>
    <row r="47" spans="2:12" ht="12.95" customHeight="1" x14ac:dyDescent="0.2">
      <c r="C47" s="64"/>
      <c r="D47" s="64"/>
    </row>
    <row r="48" spans="2:12" ht="11.25" x14ac:dyDescent="0.2">
      <c r="C48" s="64"/>
      <c r="D48" s="64"/>
      <c r="E48" s="64"/>
    </row>
    <row r="49" spans="3:7" ht="11.25" x14ac:dyDescent="0.2">
      <c r="C49" s="64"/>
      <c r="D49" s="64"/>
      <c r="E49" s="79"/>
    </row>
    <row r="50" spans="3:7" ht="11.25" x14ac:dyDescent="0.2">
      <c r="C50" s="64"/>
      <c r="D50" s="80"/>
      <c r="E50" s="81"/>
    </row>
    <row r="51" spans="3:7" ht="12.95" customHeight="1" x14ac:dyDescent="0.2">
      <c r="C51" s="64"/>
      <c r="D51" s="64"/>
    </row>
    <row r="52" spans="3:7" ht="12.95" customHeight="1" x14ac:dyDescent="0.2">
      <c r="C52" s="64"/>
      <c r="D52" s="64"/>
    </row>
    <row r="53" spans="3:7" ht="12.95" customHeight="1" x14ac:dyDescent="0.2">
      <c r="C53" s="64"/>
      <c r="D53" s="64"/>
    </row>
    <row r="54" spans="3:7" ht="12.95" customHeight="1" x14ac:dyDescent="0.2">
      <c r="C54" s="64"/>
      <c r="D54" s="64"/>
    </row>
    <row r="55" spans="3:7" ht="12.95" customHeight="1" x14ac:dyDescent="0.2">
      <c r="C55" s="64"/>
      <c r="D55" s="64"/>
    </row>
    <row r="56" spans="3:7" ht="12.95" customHeight="1" x14ac:dyDescent="0.2">
      <c r="C56" s="64"/>
      <c r="D56" s="64"/>
    </row>
    <row r="57" spans="3:7" ht="12.95" customHeight="1" x14ac:dyDescent="0.2">
      <c r="C57" s="64"/>
      <c r="D57" s="64"/>
    </row>
    <row r="58" spans="3:7" ht="12.95" customHeight="1" x14ac:dyDescent="0.2">
      <c r="C58" s="76"/>
      <c r="D58" s="76"/>
      <c r="E58" s="77"/>
      <c r="F58" s="77"/>
      <c r="G58" s="77"/>
    </row>
    <row r="59" spans="3:7" ht="12.95" customHeight="1" x14ac:dyDescent="0.2">
      <c r="C59" s="76"/>
      <c r="D59" s="76"/>
      <c r="E59" s="77"/>
      <c r="F59" s="77"/>
      <c r="G59" s="77"/>
    </row>
    <row r="60" spans="3:7" ht="12.95" customHeight="1" x14ac:dyDescent="0.2">
      <c r="C60" s="76"/>
      <c r="D60" s="76"/>
      <c r="E60" s="77"/>
      <c r="F60" s="77"/>
      <c r="G60" s="77"/>
    </row>
    <row r="61" spans="3:7" ht="12.95" customHeight="1" x14ac:dyDescent="0.2">
      <c r="C61" s="77"/>
      <c r="D61" s="77"/>
      <c r="E61" s="77"/>
      <c r="F61" s="77"/>
      <c r="G61" s="77"/>
    </row>
    <row r="62" spans="3:7" ht="12.95" customHeight="1" x14ac:dyDescent="0.2">
      <c r="C62" s="77"/>
      <c r="D62" s="76"/>
      <c r="E62" s="77"/>
      <c r="F62" s="77"/>
      <c r="G62" s="77"/>
    </row>
    <row r="63" spans="3:7" ht="12.95" customHeight="1" x14ac:dyDescent="0.2">
      <c r="C63" s="77"/>
      <c r="D63" s="77"/>
      <c r="E63" s="77"/>
      <c r="F63" s="77"/>
      <c r="G63" s="77"/>
    </row>
    <row r="64" spans="3:7" ht="12.95" customHeight="1" x14ac:dyDescent="0.2">
      <c r="C64" s="82"/>
      <c r="D64" s="82"/>
    </row>
    <row r="65" spans="3:4" ht="12.95" customHeight="1" x14ac:dyDescent="0.2">
      <c r="C65" s="83"/>
      <c r="D65" s="83"/>
    </row>
    <row r="66" spans="3:4" ht="12.95" customHeight="1" x14ac:dyDescent="0.2">
      <c r="C66" s="82"/>
      <c r="D66" s="82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7"/>
  <sheetViews>
    <sheetView showGridLines="0" zoomScale="120" zoomScaleNormal="120" workbookViewId="0">
      <selection activeCell="B26" sqref="B26:I26"/>
    </sheetView>
  </sheetViews>
  <sheetFormatPr defaultColWidth="9.33203125" defaultRowHeight="12.95" customHeight="1" x14ac:dyDescent="0.2"/>
  <cols>
    <col min="1" max="1" width="2.83203125" style="1" customWidth="1"/>
    <col min="2" max="2" width="23.1640625" style="1" customWidth="1"/>
    <col min="3" max="3" width="19.1640625" style="1" customWidth="1"/>
    <col min="4" max="4" width="22.33203125" style="1" customWidth="1"/>
    <col min="5" max="7" width="9.33203125" style="1"/>
    <col min="8" max="8" width="14.33203125" style="1" customWidth="1"/>
    <col min="9" max="9" width="16" style="1" customWidth="1"/>
    <col min="10" max="16384" width="9.33203125" style="1"/>
  </cols>
  <sheetData>
    <row r="2" spans="2:9" ht="14.25" customHeight="1" x14ac:dyDescent="0.25">
      <c r="B2" s="33" t="s">
        <v>131</v>
      </c>
    </row>
    <row r="3" spans="2:9" ht="12.95" customHeight="1" x14ac:dyDescent="0.3">
      <c r="B3" s="2"/>
    </row>
    <row r="5" spans="2:9" ht="25.5" customHeight="1" x14ac:dyDescent="0.2">
      <c r="B5" s="10" t="s">
        <v>17</v>
      </c>
      <c r="C5" s="11" t="s">
        <v>68</v>
      </c>
      <c r="D5" s="11" t="s">
        <v>69</v>
      </c>
      <c r="F5" s="14"/>
      <c r="G5" s="14"/>
      <c r="H5" s="228"/>
      <c r="I5" s="228"/>
    </row>
    <row r="6" spans="2:9" ht="15" customHeight="1" x14ac:dyDescent="0.2">
      <c r="B6" s="17" t="s">
        <v>56</v>
      </c>
      <c r="C6" s="7">
        <v>912648</v>
      </c>
      <c r="D6" s="7">
        <v>45314984.129999995</v>
      </c>
    </row>
    <row r="7" spans="2:9" ht="15" customHeight="1" x14ac:dyDescent="0.2">
      <c r="B7" s="17" t="s">
        <v>57</v>
      </c>
      <c r="C7" s="13">
        <v>854501</v>
      </c>
      <c r="D7" s="13">
        <v>41941475.599999994</v>
      </c>
      <c r="H7" s="7"/>
      <c r="I7" s="7"/>
    </row>
    <row r="8" spans="2:9" ht="15" customHeight="1" x14ac:dyDescent="0.2">
      <c r="B8" s="17" t="s">
        <v>58</v>
      </c>
      <c r="C8" s="7">
        <v>1089520</v>
      </c>
      <c r="D8" s="7">
        <v>50317907.49000001</v>
      </c>
      <c r="H8" s="7"/>
      <c r="I8" s="7"/>
    </row>
    <row r="9" spans="2:9" ht="15" customHeight="1" x14ac:dyDescent="0.2">
      <c r="B9" s="17" t="s">
        <v>59</v>
      </c>
      <c r="C9" s="7">
        <v>1028773</v>
      </c>
      <c r="D9" s="7">
        <v>47970651.670000002</v>
      </c>
      <c r="H9" s="7"/>
      <c r="I9" s="7"/>
    </row>
    <row r="10" spans="2:9" ht="15" customHeight="1" x14ac:dyDescent="0.2">
      <c r="B10" s="17" t="s">
        <v>60</v>
      </c>
      <c r="C10" s="7">
        <v>1056404</v>
      </c>
      <c r="D10" s="7">
        <v>50370240.63000001</v>
      </c>
      <c r="G10" s="7"/>
      <c r="H10" s="7"/>
    </row>
    <row r="11" spans="2:9" ht="15" customHeight="1" x14ac:dyDescent="0.2">
      <c r="B11" s="17" t="s">
        <v>61</v>
      </c>
      <c r="C11" s="7">
        <v>1078004</v>
      </c>
      <c r="D11" s="7">
        <v>50578983.209999993</v>
      </c>
      <c r="H11" s="9"/>
      <c r="I11" s="9"/>
    </row>
    <row r="12" spans="2:9" ht="15" customHeight="1" x14ac:dyDescent="0.2">
      <c r="B12" s="17" t="s">
        <v>62</v>
      </c>
      <c r="C12" s="7">
        <v>1032864</v>
      </c>
      <c r="D12" s="13">
        <v>51196272.609999999</v>
      </c>
    </row>
    <row r="13" spans="2:9" ht="15" customHeight="1" x14ac:dyDescent="0.2">
      <c r="B13" s="17" t="s">
        <v>63</v>
      </c>
      <c r="C13" s="7">
        <v>1016834</v>
      </c>
      <c r="D13" s="7">
        <v>55844519.480000004</v>
      </c>
    </row>
    <row r="14" spans="2:9" ht="15" customHeight="1" x14ac:dyDescent="0.2">
      <c r="B14" s="17" t="s">
        <v>64</v>
      </c>
      <c r="C14" s="7">
        <v>1036105</v>
      </c>
      <c r="D14" s="7">
        <v>53994559.949999996</v>
      </c>
    </row>
    <row r="15" spans="2:9" ht="15" customHeight="1" x14ac:dyDescent="0.2">
      <c r="B15" s="17" t="s">
        <v>65</v>
      </c>
      <c r="C15" s="13">
        <v>948368</v>
      </c>
      <c r="D15" s="7">
        <v>46776002.279999994</v>
      </c>
    </row>
    <row r="16" spans="2:9" ht="15" customHeight="1" x14ac:dyDescent="0.2">
      <c r="B16" s="17" t="s">
        <v>66</v>
      </c>
      <c r="C16" s="7">
        <v>891665</v>
      </c>
      <c r="D16" s="7">
        <v>45826259.720000006</v>
      </c>
    </row>
    <row r="17" spans="2:9" ht="15" customHeight="1" x14ac:dyDescent="0.2">
      <c r="B17" s="17" t="s">
        <v>67</v>
      </c>
      <c r="C17" s="7">
        <v>1106560</v>
      </c>
      <c r="D17" s="7">
        <v>51856087.079999991</v>
      </c>
    </row>
    <row r="18" spans="2:9" ht="15" customHeight="1" x14ac:dyDescent="0.25">
      <c r="B18" s="34" t="s">
        <v>48</v>
      </c>
      <c r="C18" s="35">
        <f>SUM(C6:C17)</f>
        <v>12052246</v>
      </c>
      <c r="D18" s="35">
        <f>SUM(D6:D17)</f>
        <v>591987943.85000002</v>
      </c>
      <c r="G18" s="7"/>
      <c r="H18" s="7"/>
    </row>
    <row r="19" spans="2:9" ht="12.95" customHeight="1" x14ac:dyDescent="0.2">
      <c r="B19" s="1" t="s">
        <v>149</v>
      </c>
      <c r="C19" s="25"/>
      <c r="D19" s="25"/>
    </row>
    <row r="20" spans="2:9" ht="12.95" customHeight="1" x14ac:dyDescent="0.2">
      <c r="B20" s="1" t="s">
        <v>98</v>
      </c>
      <c r="C20" s="25"/>
      <c r="D20" s="25"/>
    </row>
    <row r="21" spans="2:9" ht="12.95" customHeight="1" x14ac:dyDescent="0.2">
      <c r="B21" s="17" t="s">
        <v>31</v>
      </c>
      <c r="C21" s="7"/>
      <c r="D21" s="7"/>
    </row>
    <row r="22" spans="2:9" ht="12.95" customHeight="1" x14ac:dyDescent="0.2">
      <c r="C22" s="7"/>
      <c r="D22" s="7"/>
    </row>
    <row r="23" spans="2:9" ht="12.95" customHeight="1" x14ac:dyDescent="0.25">
      <c r="B23" s="32"/>
      <c r="C23" s="9"/>
      <c r="D23" s="9"/>
    </row>
    <row r="24" spans="2:9" ht="12.95" customHeight="1" x14ac:dyDescent="0.2">
      <c r="D24" s="9"/>
    </row>
    <row r="25" spans="2:9" ht="12.95" customHeight="1" x14ac:dyDescent="0.2">
      <c r="B25" s="54"/>
      <c r="C25" s="54"/>
      <c r="D25" s="54"/>
      <c r="E25" s="54"/>
      <c r="F25" s="54"/>
      <c r="G25" s="12"/>
      <c r="H25" s="12"/>
      <c r="I25" s="12"/>
    </row>
    <row r="26" spans="2:9" ht="12.95" customHeight="1" x14ac:dyDescent="0.2">
      <c r="B26" s="219"/>
      <c r="C26" s="219"/>
      <c r="D26" s="219"/>
      <c r="E26" s="219"/>
      <c r="F26" s="219"/>
      <c r="G26" s="219"/>
      <c r="H26" s="219"/>
      <c r="I26" s="219"/>
    </row>
    <row r="27" spans="2:9" ht="12.95" customHeight="1" x14ac:dyDescent="0.2">
      <c r="B27" s="216"/>
      <c r="C27" s="216"/>
      <c r="D27" s="216"/>
      <c r="E27" s="216"/>
      <c r="F27" s="216"/>
      <c r="G27" s="216"/>
      <c r="H27" s="216"/>
      <c r="I27" s="216"/>
    </row>
  </sheetData>
  <customSheetViews>
    <customSheetView guid="{1C338248-5C2C-4A0B-8E41-C56ED2BBA321}" scale="120" showGridLines="0">
      <selection activeCell="C24" sqref="C24"/>
      <pageMargins left="0.7" right="0.7" top="0.75" bottom="0.75" header="0.3" footer="0.3"/>
      <pageSetup paperSize="9" orientation="portrait" r:id="rId1"/>
    </customSheetView>
  </customSheetViews>
  <mergeCells count="3">
    <mergeCell ref="H5:I5"/>
    <mergeCell ref="B26:I26"/>
    <mergeCell ref="B27:I27"/>
  </mergeCell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K27"/>
  <sheetViews>
    <sheetView showGridLines="0" zoomScale="120" zoomScaleNormal="120" workbookViewId="0">
      <selection activeCell="B20" sqref="B20"/>
    </sheetView>
  </sheetViews>
  <sheetFormatPr defaultColWidth="9.33203125" defaultRowHeight="12.95" customHeight="1" x14ac:dyDescent="0.2"/>
  <cols>
    <col min="1" max="1" width="2.83203125" style="1" customWidth="1"/>
    <col min="2" max="2" width="20.33203125" style="1" customWidth="1"/>
    <col min="3" max="3" width="15.33203125" style="1" customWidth="1"/>
    <col min="4" max="4" width="19.5" style="1" customWidth="1"/>
    <col min="5" max="7" width="9.33203125" style="1"/>
    <col min="8" max="8" width="12.5" style="1" customWidth="1"/>
    <col min="9" max="16384" width="9.33203125" style="1"/>
  </cols>
  <sheetData>
    <row r="2" spans="2:11" ht="17.25" x14ac:dyDescent="0.3">
      <c r="B2" s="2" t="s">
        <v>132</v>
      </c>
    </row>
    <row r="4" spans="2:11" ht="12.95" customHeight="1" x14ac:dyDescent="0.25">
      <c r="G4" s="55"/>
    </row>
    <row r="5" spans="2:11" ht="12.95" customHeight="1" x14ac:dyDescent="0.2">
      <c r="B5" s="223" t="s">
        <v>17</v>
      </c>
      <c r="C5" s="217" t="s">
        <v>32</v>
      </c>
      <c r="D5" s="217"/>
    </row>
    <row r="6" spans="2:11" ht="28.15" customHeight="1" x14ac:dyDescent="0.2">
      <c r="B6" s="224"/>
      <c r="C6" s="44" t="s">
        <v>68</v>
      </c>
      <c r="D6" s="44" t="s">
        <v>69</v>
      </c>
      <c r="G6" s="58"/>
      <c r="H6" s="58"/>
      <c r="I6" s="58"/>
      <c r="J6" s="58"/>
      <c r="K6" s="58"/>
    </row>
    <row r="7" spans="2:11" ht="12.95" customHeight="1" x14ac:dyDescent="0.2">
      <c r="B7" s="17" t="s">
        <v>56</v>
      </c>
      <c r="C7" s="7">
        <v>2435</v>
      </c>
      <c r="D7" s="7">
        <v>732370</v>
      </c>
    </row>
    <row r="8" spans="2:11" ht="12.95" customHeight="1" x14ac:dyDescent="0.2">
      <c r="B8" s="17" t="s">
        <v>57</v>
      </c>
      <c r="C8" s="7">
        <v>2941</v>
      </c>
      <c r="D8" s="7">
        <v>899879</v>
      </c>
    </row>
    <row r="9" spans="2:11" ht="12.95" customHeight="1" x14ac:dyDescent="0.2">
      <c r="B9" s="17" t="s">
        <v>58</v>
      </c>
      <c r="C9" s="7">
        <v>3127</v>
      </c>
      <c r="D9" s="7">
        <v>974341</v>
      </c>
    </row>
    <row r="10" spans="2:11" ht="12.95" customHeight="1" x14ac:dyDescent="0.2">
      <c r="B10" s="17" t="s">
        <v>59</v>
      </c>
      <c r="C10" s="7">
        <v>2870</v>
      </c>
      <c r="D10" s="7">
        <v>878443</v>
      </c>
    </row>
    <row r="11" spans="2:11" ht="12.95" customHeight="1" x14ac:dyDescent="0.2">
      <c r="B11" s="17" t="s">
        <v>60</v>
      </c>
      <c r="C11" s="7">
        <v>4041</v>
      </c>
      <c r="D11" s="7">
        <v>1288284</v>
      </c>
    </row>
    <row r="12" spans="2:11" ht="12.95" customHeight="1" x14ac:dyDescent="0.2">
      <c r="B12" s="17" t="s">
        <v>61</v>
      </c>
      <c r="C12" s="7">
        <v>4971</v>
      </c>
      <c r="D12" s="7">
        <v>1649268</v>
      </c>
    </row>
    <row r="13" spans="2:11" ht="12.95" customHeight="1" x14ac:dyDescent="0.2">
      <c r="B13" s="17" t="s">
        <v>62</v>
      </c>
      <c r="C13" s="7">
        <v>5239</v>
      </c>
      <c r="D13" s="7">
        <v>1889713</v>
      </c>
      <c r="G13" s="7"/>
      <c r="H13" s="7"/>
    </row>
    <row r="14" spans="2:11" ht="12.95" customHeight="1" x14ac:dyDescent="0.2">
      <c r="B14" s="17" t="s">
        <v>63</v>
      </c>
      <c r="C14" s="7">
        <v>5344</v>
      </c>
      <c r="D14" s="7">
        <v>1857110</v>
      </c>
    </row>
    <row r="15" spans="2:11" ht="12.95" customHeight="1" x14ac:dyDescent="0.2">
      <c r="B15" s="17" t="s">
        <v>64</v>
      </c>
      <c r="C15" s="7">
        <v>4843</v>
      </c>
      <c r="D15" s="7">
        <v>1558384</v>
      </c>
      <c r="G15" s="9"/>
      <c r="H15" s="9"/>
    </row>
    <row r="16" spans="2:11" ht="12.95" customHeight="1" x14ac:dyDescent="0.2">
      <c r="B16" s="17" t="s">
        <v>65</v>
      </c>
      <c r="C16" s="13">
        <v>4578</v>
      </c>
      <c r="D16" s="13">
        <v>1546260</v>
      </c>
      <c r="E16" s="14"/>
      <c r="F16" s="14"/>
      <c r="G16" s="14"/>
    </row>
    <row r="17" spans="2:10" ht="12.95" customHeight="1" x14ac:dyDescent="0.2">
      <c r="B17" s="17" t="s">
        <v>66</v>
      </c>
      <c r="C17" s="13">
        <v>4082</v>
      </c>
      <c r="D17" s="13">
        <v>1368974</v>
      </c>
      <c r="E17" s="14"/>
      <c r="F17" s="14"/>
      <c r="G17" s="14"/>
    </row>
    <row r="18" spans="2:10" ht="12.95" customHeight="1" x14ac:dyDescent="0.2">
      <c r="B18" s="17" t="s">
        <v>67</v>
      </c>
      <c r="C18" s="13">
        <v>3762</v>
      </c>
      <c r="D18" s="13">
        <v>1179933</v>
      </c>
      <c r="E18" s="14"/>
      <c r="F18" s="14"/>
      <c r="G18" s="14"/>
    </row>
    <row r="19" spans="2:10" ht="12.95" customHeight="1" x14ac:dyDescent="0.25">
      <c r="B19" s="34" t="s">
        <v>48</v>
      </c>
      <c r="C19" s="35">
        <f>SUM(C7:C18)</f>
        <v>48233</v>
      </c>
      <c r="D19" s="35">
        <f>SUM(D7:D18)</f>
        <v>15822959</v>
      </c>
      <c r="F19" s="7"/>
    </row>
    <row r="20" spans="2:10" ht="12.95" customHeight="1" x14ac:dyDescent="0.2">
      <c r="B20" s="1" t="s">
        <v>150</v>
      </c>
      <c r="D20" s="7"/>
    </row>
    <row r="21" spans="2:10" ht="12.95" customHeight="1" x14ac:dyDescent="0.2">
      <c r="B21" s="17"/>
      <c r="C21" s="7"/>
      <c r="D21" s="7"/>
    </row>
    <row r="22" spans="2:10" ht="12.95" customHeight="1" x14ac:dyDescent="0.2">
      <c r="C22" s="7"/>
      <c r="D22" s="7"/>
    </row>
    <row r="23" spans="2:10" ht="12.95" customHeight="1" x14ac:dyDescent="0.2">
      <c r="B23" s="17"/>
      <c r="C23" s="9"/>
      <c r="D23" s="9"/>
    </row>
    <row r="24" spans="2:10" ht="12.95" customHeight="1" x14ac:dyDescent="0.2">
      <c r="B24" s="229"/>
      <c r="C24" s="230"/>
      <c r="D24" s="230"/>
      <c r="E24" s="230"/>
      <c r="F24" s="54"/>
      <c r="G24" s="54"/>
      <c r="H24" s="12"/>
      <c r="I24" s="12"/>
      <c r="J24" s="12"/>
    </row>
    <row r="25" spans="2:10" ht="12.95" customHeight="1" x14ac:dyDescent="0.2">
      <c r="B25" s="58"/>
      <c r="C25" s="58"/>
      <c r="D25" s="58"/>
      <c r="E25" s="58"/>
      <c r="F25" s="58"/>
      <c r="G25" s="58"/>
      <c r="H25" s="58"/>
      <c r="I25" s="58"/>
      <c r="J25" s="58"/>
    </row>
    <row r="26" spans="2:10" ht="12.95" customHeight="1" x14ac:dyDescent="0.2">
      <c r="B26" s="216"/>
      <c r="C26" s="216"/>
      <c r="D26" s="216"/>
      <c r="E26" s="216"/>
      <c r="F26" s="216"/>
      <c r="G26" s="216"/>
      <c r="H26" s="216"/>
      <c r="I26" s="216"/>
    </row>
    <row r="27" spans="2:10" ht="12.95" customHeight="1" x14ac:dyDescent="0.2">
      <c r="B27" s="219"/>
      <c r="C27" s="219"/>
      <c r="D27" s="219"/>
      <c r="E27" s="219"/>
      <c r="F27" s="219"/>
      <c r="G27" s="219"/>
      <c r="H27" s="219"/>
      <c r="I27" s="219"/>
    </row>
  </sheetData>
  <customSheetViews>
    <customSheetView guid="{1C338248-5C2C-4A0B-8E41-C56ED2BBA321}" scale="120" showGridLines="0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C5:D5"/>
    <mergeCell ref="B26:I26"/>
    <mergeCell ref="B24:E24"/>
    <mergeCell ref="B5:B6"/>
  </mergeCells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27"/>
  <sheetViews>
    <sheetView showGridLines="0" zoomScale="120" zoomScaleNormal="120" workbookViewId="0">
      <selection activeCell="F31" sqref="F31"/>
    </sheetView>
  </sheetViews>
  <sheetFormatPr defaultColWidth="9.33203125" defaultRowHeight="12.95" customHeight="1" x14ac:dyDescent="0.2"/>
  <cols>
    <col min="1" max="1" width="2.83203125" style="1" customWidth="1"/>
    <col min="2" max="2" width="22.6640625" style="1" customWidth="1"/>
    <col min="3" max="3" width="14.1640625" style="1" customWidth="1"/>
    <col min="4" max="4" width="19.5" style="1" customWidth="1"/>
    <col min="5" max="16384" width="9.33203125" style="1"/>
  </cols>
  <sheetData>
    <row r="2" spans="2:10" ht="17.25" x14ac:dyDescent="0.3">
      <c r="B2" s="49" t="s">
        <v>133</v>
      </c>
    </row>
    <row r="3" spans="2:10" ht="12.95" customHeight="1" x14ac:dyDescent="0.2">
      <c r="B3" s="1" t="s">
        <v>99</v>
      </c>
    </row>
    <row r="5" spans="2:10" ht="12.95" customHeight="1" x14ac:dyDescent="0.2">
      <c r="B5" s="220" t="s">
        <v>17</v>
      </c>
      <c r="C5" s="217" t="s">
        <v>32</v>
      </c>
      <c r="D5" s="217"/>
    </row>
    <row r="6" spans="2:10" ht="30.6" customHeight="1" x14ac:dyDescent="0.2">
      <c r="B6" s="221"/>
      <c r="C6" s="11" t="s">
        <v>68</v>
      </c>
      <c r="D6" s="11" t="s">
        <v>69</v>
      </c>
    </row>
    <row r="7" spans="2:10" ht="12.95" customHeight="1" x14ac:dyDescent="0.2">
      <c r="B7" s="17" t="s">
        <v>56</v>
      </c>
      <c r="C7" s="7">
        <v>430</v>
      </c>
      <c r="D7" s="7">
        <v>122917</v>
      </c>
    </row>
    <row r="8" spans="2:10" ht="12.95" customHeight="1" x14ac:dyDescent="0.2">
      <c r="B8" s="17" t="s">
        <v>57</v>
      </c>
      <c r="C8" s="7">
        <v>646</v>
      </c>
      <c r="D8" s="7">
        <v>214617</v>
      </c>
    </row>
    <row r="9" spans="2:10" ht="12.95" customHeight="1" x14ac:dyDescent="0.2">
      <c r="B9" s="17" t="s">
        <v>58</v>
      </c>
      <c r="C9" s="7">
        <v>886</v>
      </c>
      <c r="D9" s="7">
        <v>298627</v>
      </c>
    </row>
    <row r="10" spans="2:10" ht="12.95" customHeight="1" x14ac:dyDescent="0.2">
      <c r="B10" s="17" t="s">
        <v>59</v>
      </c>
      <c r="C10" s="7">
        <v>795</v>
      </c>
      <c r="D10" s="7">
        <v>239456</v>
      </c>
    </row>
    <row r="11" spans="2:10" ht="12.95" customHeight="1" x14ac:dyDescent="0.2">
      <c r="B11" s="17" t="s">
        <v>60</v>
      </c>
      <c r="C11" s="7">
        <v>1001</v>
      </c>
      <c r="D11" s="7">
        <v>313676</v>
      </c>
    </row>
    <row r="12" spans="2:10" ht="12.95" customHeight="1" x14ac:dyDescent="0.2">
      <c r="B12" s="17" t="s">
        <v>61</v>
      </c>
      <c r="C12" s="13">
        <v>1410</v>
      </c>
      <c r="D12" s="13">
        <v>437536</v>
      </c>
    </row>
    <row r="13" spans="2:10" ht="12.95" customHeight="1" x14ac:dyDescent="0.2">
      <c r="B13" s="17" t="s">
        <v>62</v>
      </c>
      <c r="C13" s="7">
        <v>1661</v>
      </c>
      <c r="D13" s="7">
        <v>570859</v>
      </c>
    </row>
    <row r="14" spans="2:10" ht="12.95" customHeight="1" x14ac:dyDescent="0.2">
      <c r="B14" s="17" t="s">
        <v>63</v>
      </c>
      <c r="C14" s="7">
        <v>1573</v>
      </c>
      <c r="D14" s="7">
        <v>586530</v>
      </c>
    </row>
    <row r="15" spans="2:10" ht="12.95" customHeight="1" x14ac:dyDescent="0.2">
      <c r="B15" s="17" t="s">
        <v>64</v>
      </c>
      <c r="C15" s="7">
        <v>1294</v>
      </c>
      <c r="D15" s="7">
        <v>435352</v>
      </c>
    </row>
    <row r="16" spans="2:10" ht="12.95" customHeight="1" x14ac:dyDescent="0.2">
      <c r="B16" s="17" t="s">
        <v>65</v>
      </c>
      <c r="C16" s="7">
        <v>1069</v>
      </c>
      <c r="D16" s="7">
        <v>365507</v>
      </c>
      <c r="H16" s="9"/>
      <c r="I16" s="9"/>
      <c r="J16" s="9"/>
    </row>
    <row r="17" spans="2:12" ht="12.95" customHeight="1" x14ac:dyDescent="0.2">
      <c r="B17" s="17" t="s">
        <v>66</v>
      </c>
      <c r="C17" s="7">
        <v>987</v>
      </c>
      <c r="D17" s="7">
        <v>370872</v>
      </c>
    </row>
    <row r="18" spans="2:12" ht="12.95" customHeight="1" x14ac:dyDescent="0.2">
      <c r="B18" s="17" t="s">
        <v>67</v>
      </c>
      <c r="C18" s="7">
        <v>890</v>
      </c>
      <c r="D18" s="7">
        <v>264778</v>
      </c>
    </row>
    <row r="19" spans="2:12" ht="12.95" customHeight="1" x14ac:dyDescent="0.25">
      <c r="B19" s="34" t="s">
        <v>48</v>
      </c>
      <c r="C19" s="35">
        <f>SUM(C7:C18)</f>
        <v>12642</v>
      </c>
      <c r="D19" s="35">
        <f>SUM(D7:D18)</f>
        <v>4220727</v>
      </c>
      <c r="F19" s="7"/>
    </row>
    <row r="20" spans="2:12" ht="12.95" customHeight="1" x14ac:dyDescent="0.2">
      <c r="B20" s="1" t="s">
        <v>151</v>
      </c>
      <c r="C20" s="7"/>
      <c r="D20" s="7"/>
    </row>
    <row r="21" spans="2:12" ht="12.95" customHeight="1" x14ac:dyDescent="0.2">
      <c r="B21" s="17" t="s">
        <v>31</v>
      </c>
      <c r="C21" s="7"/>
      <c r="D21" s="7"/>
    </row>
    <row r="22" spans="2:12" ht="12.95" customHeight="1" x14ac:dyDescent="0.2">
      <c r="B22" s="17"/>
      <c r="C22" s="7"/>
      <c r="D22" s="7"/>
    </row>
    <row r="23" spans="2:12" ht="12.95" customHeight="1" x14ac:dyDescent="0.25">
      <c r="B23" s="40"/>
      <c r="C23" s="50"/>
      <c r="D23" s="50"/>
      <c r="E23" s="40"/>
      <c r="F23" s="40"/>
      <c r="G23" s="40"/>
      <c r="H23" s="40"/>
      <c r="I23" s="40"/>
      <c r="J23" s="40"/>
      <c r="K23" s="40"/>
      <c r="L23" s="40"/>
    </row>
    <row r="24" spans="2:12" ht="12.95" customHeight="1" x14ac:dyDescent="0.2">
      <c r="B24" s="51"/>
      <c r="C24" s="52"/>
      <c r="D24" s="52"/>
      <c r="E24" s="53"/>
      <c r="F24" s="54"/>
      <c r="G24" s="54"/>
      <c r="H24" s="12"/>
      <c r="I24" s="12"/>
      <c r="J24" s="12"/>
    </row>
    <row r="25" spans="2:12" ht="12.95" customHeight="1" x14ac:dyDescent="0.2">
      <c r="C25" s="219"/>
      <c r="D25" s="219"/>
      <c r="E25" s="219"/>
      <c r="F25" s="219"/>
      <c r="G25" s="219"/>
      <c r="H25" s="219"/>
      <c r="I25" s="219"/>
      <c r="J25" s="219"/>
    </row>
    <row r="26" spans="2:12" ht="12.95" customHeight="1" x14ac:dyDescent="0.2">
      <c r="C26" s="216"/>
      <c r="D26" s="216"/>
      <c r="E26" s="216"/>
      <c r="F26" s="216"/>
      <c r="G26" s="216"/>
      <c r="H26" s="216"/>
      <c r="I26" s="216"/>
      <c r="J26" s="216"/>
    </row>
    <row r="27" spans="2:12" ht="12.95" customHeight="1" x14ac:dyDescent="0.2">
      <c r="B27" s="219"/>
      <c r="C27" s="219"/>
      <c r="D27" s="219"/>
      <c r="E27" s="219"/>
      <c r="F27" s="219"/>
      <c r="G27" s="219"/>
      <c r="H27" s="219"/>
      <c r="I27" s="219"/>
    </row>
  </sheetData>
  <customSheetViews>
    <customSheetView guid="{1C338248-5C2C-4A0B-8E41-C56ED2BBA321}" scale="120" showGridLines="0">
      <selection activeCell="M24" sqref="M24"/>
      <pageMargins left="0.7" right="0.7" top="0.75" bottom="0.75" header="0.3" footer="0.3"/>
      <pageSetup paperSize="9" orientation="portrait" r:id="rId1"/>
    </customSheetView>
  </customSheetViews>
  <mergeCells count="5">
    <mergeCell ref="B27:I27"/>
    <mergeCell ref="B5:B6"/>
    <mergeCell ref="C5:D5"/>
    <mergeCell ref="C25:J25"/>
    <mergeCell ref="C26:J26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9"/>
  <sheetViews>
    <sheetView showGridLines="0" topLeftCell="D10" zoomScale="120" zoomScaleNormal="120" workbookViewId="0">
      <selection activeCell="E29" sqref="E29"/>
    </sheetView>
  </sheetViews>
  <sheetFormatPr defaultColWidth="9.33203125" defaultRowHeight="12.95" customHeight="1" x14ac:dyDescent="0.2"/>
  <cols>
    <col min="1" max="1" width="6" style="1" customWidth="1"/>
    <col min="2" max="2" width="51.5" style="1" customWidth="1"/>
    <col min="3" max="3" width="15" style="1" customWidth="1"/>
    <col min="4" max="4" width="9.6640625" style="1" bestFit="1" customWidth="1"/>
    <col min="5" max="5" width="22.1640625" style="1" customWidth="1"/>
    <col min="6" max="6" width="10" style="1" customWidth="1"/>
    <col min="7" max="7" width="4.83203125" style="1" customWidth="1"/>
    <col min="8" max="15" width="9.33203125" style="1"/>
    <col min="16" max="16" width="16" style="1" customWidth="1"/>
    <col min="17" max="16384" width="9.33203125" style="1"/>
  </cols>
  <sheetData>
    <row r="2" spans="2:18" ht="12.95" customHeight="1" x14ac:dyDescent="0.25">
      <c r="H2" s="154" t="s">
        <v>15</v>
      </c>
      <c r="R2" s="154" t="s">
        <v>16</v>
      </c>
    </row>
    <row r="4" spans="2:18" ht="12.95" customHeight="1" x14ac:dyDescent="0.2">
      <c r="B4" s="10" t="s">
        <v>1</v>
      </c>
      <c r="C4" s="11" t="s">
        <v>2</v>
      </c>
      <c r="D4" s="11" t="s">
        <v>3</v>
      </c>
      <c r="E4" s="11" t="s">
        <v>4</v>
      </c>
      <c r="F4" s="11" t="s">
        <v>3</v>
      </c>
    </row>
    <row r="5" spans="2:18" ht="12.95" customHeight="1" x14ac:dyDescent="0.2">
      <c r="B5" s="1" t="s">
        <v>5</v>
      </c>
      <c r="C5" s="7" t="s">
        <v>0</v>
      </c>
      <c r="D5" s="7" t="s">
        <v>0</v>
      </c>
      <c r="E5" s="7" t="s">
        <v>0</v>
      </c>
      <c r="F5" s="7" t="s">
        <v>0</v>
      </c>
    </row>
    <row r="6" spans="2:18" ht="12.95" customHeight="1" x14ac:dyDescent="0.2">
      <c r="B6" s="1" t="s">
        <v>7</v>
      </c>
      <c r="C6" s="172">
        <v>386772272</v>
      </c>
      <c r="D6" s="173">
        <v>0.87080265516137112</v>
      </c>
      <c r="E6" s="172">
        <v>408202095564.79999</v>
      </c>
      <c r="F6" s="173">
        <v>0.9677</v>
      </c>
    </row>
    <row r="7" spans="2:18" ht="12.95" customHeight="1" x14ac:dyDescent="0.25">
      <c r="B7" s="1" t="s">
        <v>8</v>
      </c>
      <c r="C7" s="172">
        <v>25858203</v>
      </c>
      <c r="D7" s="174">
        <v>5.8218733503475485E-2</v>
      </c>
      <c r="E7" s="172">
        <v>10861233006.92</v>
      </c>
      <c r="F7" s="175">
        <v>2.5751622371192589E-2</v>
      </c>
    </row>
    <row r="8" spans="2:18" ht="12.95" customHeight="1" x14ac:dyDescent="0.2">
      <c r="B8" s="1" t="s">
        <v>9</v>
      </c>
      <c r="C8" s="172">
        <v>10964263</v>
      </c>
      <c r="D8" s="173">
        <v>2.4685609655822435E-2</v>
      </c>
      <c r="E8" s="172">
        <v>615333929</v>
      </c>
      <c r="F8" s="173">
        <v>1.4589362885129519E-3</v>
      </c>
    </row>
    <row r="9" spans="2:18" ht="12.95" customHeight="1" x14ac:dyDescent="0.2">
      <c r="B9" s="1" t="s">
        <v>10</v>
      </c>
      <c r="C9" s="172">
        <v>20513084</v>
      </c>
      <c r="D9" s="173">
        <v>4.6184406964799793E-2</v>
      </c>
      <c r="E9" s="172">
        <v>2074397695</v>
      </c>
      <c r="F9" s="173">
        <v>4.9183279702477165E-3</v>
      </c>
    </row>
    <row r="10" spans="2:18" ht="12.95" customHeight="1" x14ac:dyDescent="0.2">
      <c r="B10" s="1" t="s">
        <v>11</v>
      </c>
      <c r="C10" s="176">
        <v>48233</v>
      </c>
      <c r="D10" s="177">
        <v>1.0859471453113478E-4</v>
      </c>
      <c r="E10" s="176">
        <v>15822959</v>
      </c>
      <c r="F10" s="177">
        <v>1E-4</v>
      </c>
    </row>
    <row r="11" spans="2:18" ht="12.95" customHeight="1" x14ac:dyDescent="0.25">
      <c r="B11" s="178" t="s">
        <v>33</v>
      </c>
      <c r="C11" s="179">
        <f>SUM(C6:C10)</f>
        <v>444156055</v>
      </c>
      <c r="D11" s="180">
        <v>1</v>
      </c>
      <c r="E11" s="179">
        <f>SUM(E6:E10)</f>
        <v>421768883154.71997</v>
      </c>
      <c r="F11" s="180">
        <v>1</v>
      </c>
    </row>
    <row r="12" spans="2:18" ht="12.95" customHeight="1" x14ac:dyDescent="0.2">
      <c r="B12" s="1" t="s">
        <v>6</v>
      </c>
      <c r="C12" s="7"/>
      <c r="D12" s="7"/>
      <c r="E12" s="7"/>
      <c r="F12" s="7"/>
    </row>
    <row r="13" spans="2:18" ht="12.95" customHeight="1" x14ac:dyDescent="0.2">
      <c r="B13" s="1" t="s">
        <v>12</v>
      </c>
      <c r="C13" s="172">
        <v>5695395</v>
      </c>
      <c r="D13" s="173">
        <v>0.32</v>
      </c>
      <c r="E13" s="172">
        <v>66315790062.799988</v>
      </c>
      <c r="F13" s="173">
        <f>E13/E17</f>
        <v>0.50096823646708444</v>
      </c>
    </row>
    <row r="14" spans="2:18" ht="12.95" customHeight="1" x14ac:dyDescent="0.2">
      <c r="B14" s="1" t="s">
        <v>13</v>
      </c>
      <c r="C14" s="172">
        <v>11975511</v>
      </c>
      <c r="D14" s="173">
        <f>C14/C17</f>
        <v>0.67273945174102312</v>
      </c>
      <c r="E14" s="172">
        <v>66018101958.210022</v>
      </c>
      <c r="F14" s="173">
        <v>0.49859999999999999</v>
      </c>
    </row>
    <row r="15" spans="2:18" ht="12.95" customHeight="1" x14ac:dyDescent="0.2">
      <c r="B15" s="1" t="s">
        <v>11</v>
      </c>
      <c r="C15" s="176">
        <v>12642</v>
      </c>
      <c r="D15" s="177">
        <f>C15/C17</f>
        <v>7.1018031288268323E-4</v>
      </c>
      <c r="E15" s="176">
        <v>4220727</v>
      </c>
      <c r="F15" s="177">
        <v>1E-4</v>
      </c>
    </row>
    <row r="16" spans="2:18" ht="12.95" customHeight="1" x14ac:dyDescent="0.2">
      <c r="B16" s="1" t="s">
        <v>14</v>
      </c>
      <c r="C16" s="176">
        <v>117565</v>
      </c>
      <c r="D16" s="177">
        <f>C16/C17</f>
        <v>6.6043623227379101E-3</v>
      </c>
      <c r="E16" s="176">
        <v>37126310</v>
      </c>
      <c r="F16" s="177">
        <f>E16/E17</f>
        <v>2.804626474270642E-4</v>
      </c>
    </row>
    <row r="17" spans="2:18" ht="12.95" customHeight="1" x14ac:dyDescent="0.25">
      <c r="B17" s="178" t="s">
        <v>93</v>
      </c>
      <c r="C17" s="179">
        <f>SUM(C13:C16)</f>
        <v>17801113</v>
      </c>
      <c r="D17" s="181">
        <v>1</v>
      </c>
      <c r="E17" s="179">
        <f>SUM(E13:E16)</f>
        <v>132375239058.01001</v>
      </c>
      <c r="F17" s="180">
        <v>1</v>
      </c>
    </row>
    <row r="18" spans="2:18" ht="12.95" customHeight="1" x14ac:dyDescent="0.25">
      <c r="B18" s="34" t="s">
        <v>84</v>
      </c>
      <c r="C18" s="35">
        <f>C11+C17</f>
        <v>461957168</v>
      </c>
      <c r="D18" s="35"/>
      <c r="E18" s="35">
        <f>E11+E17</f>
        <v>554144122212.72998</v>
      </c>
      <c r="F18" s="35" t="s">
        <v>0</v>
      </c>
    </row>
    <row r="20" spans="2:18" ht="12.95" customHeight="1" x14ac:dyDescent="0.2">
      <c r="B20" s="182" t="s">
        <v>83</v>
      </c>
      <c r="G20" s="183"/>
    </row>
    <row r="21" spans="2:18" ht="12.95" customHeight="1" x14ac:dyDescent="0.2">
      <c r="B21" s="182" t="s">
        <v>157</v>
      </c>
      <c r="G21" s="183"/>
    </row>
    <row r="22" spans="2:18" ht="12.95" customHeight="1" x14ac:dyDescent="0.2">
      <c r="B22" s="31" t="s">
        <v>31</v>
      </c>
      <c r="G22" s="183"/>
    </row>
    <row r="23" spans="2:18" ht="12.95" customHeight="1" x14ac:dyDescent="0.2">
      <c r="G23" s="184"/>
    </row>
    <row r="25" spans="2:18" ht="25.5" customHeight="1" x14ac:dyDescent="0.2">
      <c r="B25" s="216"/>
      <c r="C25" s="216"/>
      <c r="D25" s="216"/>
      <c r="E25" s="216"/>
      <c r="F25" s="216"/>
    </row>
    <row r="26" spans="2:18" ht="12.95" customHeight="1" x14ac:dyDescent="0.25">
      <c r="B26" s="210"/>
      <c r="C26" s="210"/>
      <c r="D26" s="210"/>
      <c r="E26" s="210"/>
      <c r="F26" s="210"/>
      <c r="H26" s="154" t="s">
        <v>35</v>
      </c>
      <c r="R26" s="154" t="s">
        <v>55</v>
      </c>
    </row>
    <row r="27" spans="2:18" ht="12.75" customHeight="1" x14ac:dyDescent="0.2">
      <c r="B27" s="215"/>
      <c r="C27" s="215"/>
      <c r="D27" s="215"/>
      <c r="E27" s="215"/>
      <c r="F27" s="215"/>
    </row>
    <row r="28" spans="2:18" ht="12.95" customHeight="1" x14ac:dyDescent="0.2">
      <c r="B28" s="9"/>
    </row>
    <row r="29" spans="2:18" ht="12.95" customHeight="1" x14ac:dyDescent="0.2">
      <c r="B29" s="9"/>
      <c r="D29" s="9"/>
      <c r="E29" s="9"/>
    </row>
    <row r="30" spans="2:18" ht="12.95" customHeight="1" x14ac:dyDescent="0.2">
      <c r="B30" s="9"/>
      <c r="D30" s="9"/>
      <c r="E30" s="9"/>
    </row>
    <row r="31" spans="2:18" ht="12.95" customHeight="1" x14ac:dyDescent="0.2">
      <c r="B31" s="9"/>
      <c r="D31" s="9"/>
      <c r="E31" s="9"/>
    </row>
    <row r="32" spans="2:18" ht="12.95" customHeight="1" x14ac:dyDescent="0.2">
      <c r="D32" s="9"/>
      <c r="E32" s="9"/>
    </row>
    <row r="35" spans="2:5" ht="12.95" customHeight="1" x14ac:dyDescent="0.2">
      <c r="B35" s="14"/>
    </row>
    <row r="36" spans="2:5" ht="12.95" customHeight="1" x14ac:dyDescent="0.2">
      <c r="C36" s="7"/>
      <c r="E36" s="7"/>
    </row>
    <row r="37" spans="2:5" ht="12.95" customHeight="1" x14ac:dyDescent="0.2">
      <c r="C37" s="7"/>
      <c r="E37" s="7"/>
    </row>
    <row r="39" spans="2:5" ht="12.95" customHeight="1" x14ac:dyDescent="0.2">
      <c r="C39" s="9"/>
      <c r="D39" s="9"/>
      <c r="E39" s="9"/>
    </row>
  </sheetData>
  <customSheetViews>
    <customSheetView guid="{1C338248-5C2C-4A0B-8E41-C56ED2BBA321}" scale="140" showGridLines="0" topLeftCell="B1">
      <selection activeCell="B21" sqref="B21"/>
      <pageMargins left="0.7" right="0.7" top="0.75" bottom="0.75" header="0.3" footer="0.3"/>
      <pageSetup paperSize="9" orientation="landscape" r:id="rId1"/>
    </customSheetView>
  </customSheetViews>
  <mergeCells count="3">
    <mergeCell ref="B25:F25"/>
    <mergeCell ref="B26:F26"/>
    <mergeCell ref="B27:F27"/>
  </mergeCells>
  <pageMargins left="0.7" right="0.7" top="0.75" bottom="0.75" header="0.3" footer="0.3"/>
  <pageSetup paperSize="9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0"/>
  <sheetViews>
    <sheetView showGridLines="0" zoomScale="120" zoomScaleNormal="120" workbookViewId="0">
      <selection activeCell="B28" sqref="B28:I28"/>
    </sheetView>
  </sheetViews>
  <sheetFormatPr defaultColWidth="9.33203125" defaultRowHeight="12.95" customHeight="1" x14ac:dyDescent="0.2"/>
  <cols>
    <col min="1" max="1" width="2.83203125" style="1" customWidth="1"/>
    <col min="2" max="2" width="21.6640625" style="1" customWidth="1"/>
    <col min="3" max="3" width="16.33203125" style="1" customWidth="1"/>
    <col min="4" max="4" width="20.33203125" style="1" customWidth="1"/>
    <col min="5" max="6" width="9.33203125" style="1"/>
    <col min="7" max="8" width="10.1640625" style="1" bestFit="1" customWidth="1"/>
    <col min="9" max="16384" width="9.33203125" style="1"/>
  </cols>
  <sheetData>
    <row r="2" spans="2:8" ht="14.25" x14ac:dyDescent="0.25">
      <c r="B2" s="33" t="s">
        <v>134</v>
      </c>
    </row>
    <row r="3" spans="2:8" ht="12.95" customHeight="1" x14ac:dyDescent="0.2">
      <c r="B3" s="1" t="s">
        <v>99</v>
      </c>
    </row>
    <row r="5" spans="2:8" ht="12.95" customHeight="1" x14ac:dyDescent="0.2">
      <c r="B5" s="42"/>
      <c r="C5" s="217" t="s">
        <v>32</v>
      </c>
      <c r="D5" s="217"/>
    </row>
    <row r="6" spans="2:8" ht="24" customHeight="1" x14ac:dyDescent="0.2">
      <c r="B6" s="43" t="s">
        <v>17</v>
      </c>
      <c r="C6" s="44" t="s">
        <v>68</v>
      </c>
      <c r="D6" s="44" t="s">
        <v>69</v>
      </c>
    </row>
    <row r="7" spans="2:8" ht="12.95" customHeight="1" x14ac:dyDescent="0.2">
      <c r="B7" s="17" t="s">
        <v>56</v>
      </c>
      <c r="C7" s="7">
        <v>8621</v>
      </c>
      <c r="D7" s="7">
        <v>2724252.1572755924</v>
      </c>
    </row>
    <row r="8" spans="2:8" ht="12.95" customHeight="1" x14ac:dyDescent="0.2">
      <c r="B8" s="17" t="s">
        <v>57</v>
      </c>
      <c r="C8" s="7">
        <v>9065</v>
      </c>
      <c r="D8" s="7">
        <v>2790277.497774811</v>
      </c>
      <c r="F8" s="14"/>
    </row>
    <row r="9" spans="2:8" ht="12.95" customHeight="1" x14ac:dyDescent="0.2">
      <c r="B9" s="17" t="s">
        <v>58</v>
      </c>
      <c r="C9" s="7">
        <v>10815</v>
      </c>
      <c r="D9" s="7">
        <v>3308925.6842039041</v>
      </c>
    </row>
    <row r="10" spans="2:8" ht="12.95" customHeight="1" x14ac:dyDescent="0.2">
      <c r="B10" s="17" t="s">
        <v>59</v>
      </c>
      <c r="C10" s="7">
        <v>9762</v>
      </c>
      <c r="D10" s="7">
        <v>2895633.1670071078</v>
      </c>
    </row>
    <row r="11" spans="2:8" ht="12.95" customHeight="1" x14ac:dyDescent="0.2">
      <c r="B11" s="17" t="s">
        <v>60</v>
      </c>
      <c r="C11" s="7">
        <v>9985</v>
      </c>
      <c r="D11" s="7">
        <v>3113449.931759791</v>
      </c>
    </row>
    <row r="12" spans="2:8" ht="12.95" customHeight="1" x14ac:dyDescent="0.2">
      <c r="B12" s="17" t="s">
        <v>61</v>
      </c>
      <c r="C12" s="7">
        <v>9984</v>
      </c>
      <c r="D12" s="7">
        <v>3013845.771158353</v>
      </c>
    </row>
    <row r="13" spans="2:8" ht="12.95" customHeight="1" x14ac:dyDescent="0.2">
      <c r="B13" s="17" t="s">
        <v>62</v>
      </c>
      <c r="C13" s="7">
        <v>9609</v>
      </c>
      <c r="D13" s="7">
        <v>3176551.8690153393</v>
      </c>
      <c r="G13" s="9"/>
      <c r="H13" s="9"/>
    </row>
    <row r="14" spans="2:8" ht="12.95" customHeight="1" x14ac:dyDescent="0.2">
      <c r="B14" s="17" t="s">
        <v>63</v>
      </c>
      <c r="C14" s="7">
        <v>9192</v>
      </c>
      <c r="D14" s="7">
        <v>3067722.4975863304</v>
      </c>
      <c r="G14" s="9"/>
      <c r="H14" s="9"/>
    </row>
    <row r="15" spans="2:8" ht="12.95" customHeight="1" x14ac:dyDescent="0.2">
      <c r="B15" s="17" t="s">
        <v>64</v>
      </c>
      <c r="C15" s="7">
        <v>9337</v>
      </c>
      <c r="D15" s="7">
        <v>3147686.3549208799</v>
      </c>
    </row>
    <row r="16" spans="2:8" ht="12.95" customHeight="1" x14ac:dyDescent="0.2">
      <c r="B16" s="17" t="s">
        <v>65</v>
      </c>
      <c r="C16" s="7">
        <v>10007</v>
      </c>
      <c r="D16" s="7">
        <v>3274818.2685210262</v>
      </c>
    </row>
    <row r="17" spans="2:9" ht="12.95" customHeight="1" x14ac:dyDescent="0.2">
      <c r="B17" s="17" t="s">
        <v>66</v>
      </c>
      <c r="C17" s="7">
        <v>9347</v>
      </c>
      <c r="D17" s="7">
        <v>3014149.6955592665</v>
      </c>
    </row>
    <row r="18" spans="2:9" ht="12.95" customHeight="1" x14ac:dyDescent="0.2">
      <c r="B18" s="17" t="s">
        <v>67</v>
      </c>
      <c r="C18" s="7">
        <v>11841</v>
      </c>
      <c r="D18" s="7">
        <v>3598996.8415123485</v>
      </c>
    </row>
    <row r="19" spans="2:9" ht="12.95" customHeight="1" x14ac:dyDescent="0.25">
      <c r="B19" s="34" t="s">
        <v>48</v>
      </c>
      <c r="C19" s="35">
        <f>SUM(C7:C18)</f>
        <v>117565</v>
      </c>
      <c r="D19" s="35">
        <f>SUM(D7:D18)</f>
        <v>37126309.736294754</v>
      </c>
      <c r="F19" s="7"/>
    </row>
    <row r="20" spans="2:9" ht="12.95" customHeight="1" x14ac:dyDescent="0.2">
      <c r="B20" s="1" t="s">
        <v>92</v>
      </c>
      <c r="C20" s="7"/>
      <c r="D20" s="7"/>
    </row>
    <row r="21" spans="2:9" ht="12.95" customHeight="1" x14ac:dyDescent="0.2">
      <c r="B21" s="17" t="s">
        <v>163</v>
      </c>
      <c r="C21" s="7"/>
      <c r="D21" s="7"/>
    </row>
    <row r="22" spans="2:9" ht="12.95" customHeight="1" x14ac:dyDescent="0.2">
      <c r="B22" s="17" t="s">
        <v>31</v>
      </c>
      <c r="C22" s="7"/>
      <c r="D22" s="7"/>
    </row>
    <row r="23" spans="2:9" ht="12.95" customHeight="1" x14ac:dyDescent="0.2">
      <c r="B23" s="17"/>
      <c r="C23" s="7"/>
      <c r="D23" s="7"/>
    </row>
    <row r="24" spans="2:9" ht="12.95" customHeight="1" x14ac:dyDescent="0.2">
      <c r="B24" s="45"/>
      <c r="C24" s="46"/>
      <c r="D24" s="46"/>
      <c r="E24" s="47"/>
      <c r="F24" s="47"/>
      <c r="G24" s="47"/>
    </row>
    <row r="25" spans="2:9" ht="12.95" customHeight="1" x14ac:dyDescent="0.2">
      <c r="H25" s="48"/>
      <c r="I25" s="12"/>
    </row>
    <row r="26" spans="2:9" ht="12.95" customHeight="1" x14ac:dyDescent="0.2">
      <c r="B26" s="226"/>
      <c r="C26" s="226"/>
      <c r="D26" s="226"/>
      <c r="E26" s="226"/>
      <c r="F26" s="226"/>
      <c r="G26" s="226"/>
      <c r="H26" s="226"/>
      <c r="I26" s="226"/>
    </row>
    <row r="27" spans="2:9" ht="12.95" customHeight="1" x14ac:dyDescent="0.2">
      <c r="B27" s="216"/>
      <c r="C27" s="216"/>
      <c r="D27" s="216"/>
      <c r="E27" s="216"/>
      <c r="F27" s="216"/>
      <c r="G27" s="216"/>
      <c r="H27" s="216"/>
      <c r="I27" s="216"/>
    </row>
    <row r="28" spans="2:9" ht="12.95" customHeight="1" x14ac:dyDescent="0.2">
      <c r="B28" s="231"/>
      <c r="C28" s="231"/>
      <c r="D28" s="231"/>
      <c r="E28" s="231"/>
      <c r="F28" s="231"/>
      <c r="G28" s="231"/>
      <c r="H28" s="231"/>
      <c r="I28" s="231"/>
    </row>
    <row r="29" spans="2:9" ht="12.95" customHeight="1" x14ac:dyDescent="0.2">
      <c r="D29" s="7"/>
    </row>
    <row r="30" spans="2:9" ht="12.95" customHeight="1" x14ac:dyDescent="0.2">
      <c r="G30" s="7"/>
    </row>
  </sheetData>
  <customSheetViews>
    <customSheetView guid="{1C338248-5C2C-4A0B-8E41-C56ED2BBA321}" scale="120" showGridLines="0">
      <selection activeCell="L25" sqref="L25"/>
      <pageMargins left="0.7" right="0.7" top="0.75" bottom="0.75" header="0.3" footer="0.3"/>
      <pageSetup paperSize="9" orientation="portrait" r:id="rId1"/>
    </customSheetView>
  </customSheetViews>
  <mergeCells count="4">
    <mergeCell ref="C5:D5"/>
    <mergeCell ref="B26:I26"/>
    <mergeCell ref="B27:I27"/>
    <mergeCell ref="B28:I28"/>
  </mergeCell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26"/>
  <sheetViews>
    <sheetView showGridLines="0" zoomScale="120" zoomScaleNormal="120" workbookViewId="0">
      <selection activeCell="K28" sqref="K28:L28"/>
    </sheetView>
  </sheetViews>
  <sheetFormatPr defaultColWidth="9.33203125" defaultRowHeight="12.95" customHeight="1" x14ac:dyDescent="0.2"/>
  <cols>
    <col min="1" max="1" width="2.83203125" style="1" customWidth="1"/>
    <col min="2" max="2" width="21.33203125" style="1" customWidth="1"/>
    <col min="3" max="3" width="19.5" style="1" customWidth="1"/>
    <col min="4" max="4" width="22.1640625" style="1" customWidth="1"/>
    <col min="5" max="5" width="21.33203125" style="1" customWidth="1"/>
    <col min="6" max="6" width="17.5" style="1" customWidth="1"/>
    <col min="7" max="8" width="13.6640625" style="1" customWidth="1"/>
    <col min="9" max="9" width="17.6640625" style="1" customWidth="1"/>
    <col min="10" max="10" width="17.1640625" style="1" customWidth="1"/>
    <col min="11" max="11" width="16.6640625" style="1" customWidth="1"/>
    <col min="12" max="12" width="19.5" style="1" customWidth="1"/>
    <col min="13" max="13" width="13.83203125" style="1" customWidth="1"/>
    <col min="14" max="14" width="16.5" style="1" customWidth="1"/>
    <col min="15" max="15" width="12.6640625" style="1" customWidth="1"/>
    <col min="16" max="16" width="17.33203125" style="1" customWidth="1"/>
    <col min="17" max="16384" width="9.33203125" style="1"/>
  </cols>
  <sheetData>
    <row r="2" spans="2:12" ht="14.25" x14ac:dyDescent="0.25">
      <c r="B2" s="33" t="s">
        <v>135</v>
      </c>
    </row>
    <row r="4" spans="2:12" ht="12.95" customHeight="1" x14ac:dyDescent="0.2">
      <c r="B4" s="220" t="s">
        <v>17</v>
      </c>
      <c r="C4" s="232" t="s">
        <v>70</v>
      </c>
      <c r="D4" s="232" t="s">
        <v>71</v>
      </c>
    </row>
    <row r="5" spans="2:12" ht="12.95" customHeight="1" x14ac:dyDescent="0.2">
      <c r="B5" s="221"/>
      <c r="C5" s="232"/>
      <c r="D5" s="232"/>
    </row>
    <row r="6" spans="2:12" ht="12.95" customHeight="1" x14ac:dyDescent="0.2">
      <c r="B6" s="17" t="s">
        <v>56</v>
      </c>
      <c r="C6" s="13">
        <v>1679303</v>
      </c>
      <c r="D6" s="13">
        <v>163631540</v>
      </c>
      <c r="F6" s="14"/>
    </row>
    <row r="7" spans="2:12" ht="12.95" customHeight="1" x14ac:dyDescent="0.2">
      <c r="B7" s="17" t="s">
        <v>57</v>
      </c>
      <c r="C7" s="13">
        <v>1679466</v>
      </c>
      <c r="D7" s="13">
        <v>159493863</v>
      </c>
      <c r="E7" s="39"/>
      <c r="F7" s="14"/>
      <c r="G7" s="14"/>
      <c r="H7" s="14"/>
      <c r="I7" s="14"/>
      <c r="J7" s="14"/>
      <c r="K7" s="14"/>
      <c r="L7" s="14"/>
    </row>
    <row r="8" spans="2:12" ht="12.95" customHeight="1" x14ac:dyDescent="0.2">
      <c r="B8" s="17" t="s">
        <v>58</v>
      </c>
      <c r="C8" s="7">
        <v>1725480</v>
      </c>
      <c r="D8" s="7">
        <v>163084631</v>
      </c>
    </row>
    <row r="9" spans="2:12" ht="12.95" customHeight="1" x14ac:dyDescent="0.2">
      <c r="B9" s="17" t="s">
        <v>59</v>
      </c>
      <c r="C9" s="7">
        <v>1701744</v>
      </c>
      <c r="D9" s="7">
        <v>169802235</v>
      </c>
    </row>
    <row r="10" spans="2:12" ht="12.95" customHeight="1" x14ac:dyDescent="0.2">
      <c r="B10" s="17" t="s">
        <v>60</v>
      </c>
      <c r="C10" s="7">
        <v>1711581</v>
      </c>
      <c r="D10" s="7">
        <v>172290781</v>
      </c>
    </row>
    <row r="11" spans="2:12" ht="12.95" customHeight="1" x14ac:dyDescent="0.2">
      <c r="B11" s="17" t="s">
        <v>61</v>
      </c>
      <c r="C11" s="7">
        <v>1719422</v>
      </c>
      <c r="D11" s="7">
        <v>178139396</v>
      </c>
    </row>
    <row r="12" spans="2:12" ht="12.95" customHeight="1" x14ac:dyDescent="0.2">
      <c r="B12" s="17" t="s">
        <v>62</v>
      </c>
      <c r="C12" s="7">
        <v>1721273</v>
      </c>
      <c r="D12" s="7">
        <v>177909618</v>
      </c>
    </row>
    <row r="13" spans="2:12" ht="12.95" customHeight="1" x14ac:dyDescent="0.2">
      <c r="B13" s="17" t="s">
        <v>63</v>
      </c>
      <c r="C13" s="7">
        <v>1713177</v>
      </c>
      <c r="D13" s="7">
        <v>176031778</v>
      </c>
    </row>
    <row r="14" spans="2:12" ht="12.95" customHeight="1" x14ac:dyDescent="0.2">
      <c r="B14" s="17" t="s">
        <v>64</v>
      </c>
      <c r="C14" s="7">
        <v>1694043</v>
      </c>
      <c r="D14" s="7">
        <v>173296963</v>
      </c>
    </row>
    <row r="15" spans="2:12" ht="12.95" customHeight="1" x14ac:dyDescent="0.2">
      <c r="B15" s="17" t="s">
        <v>65</v>
      </c>
      <c r="C15" s="7">
        <v>1719825</v>
      </c>
      <c r="D15" s="7">
        <v>177461552</v>
      </c>
    </row>
    <row r="16" spans="2:12" ht="12.95" customHeight="1" x14ac:dyDescent="0.2">
      <c r="B16" s="17" t="s">
        <v>66</v>
      </c>
      <c r="C16" s="7">
        <v>1707677</v>
      </c>
      <c r="D16" s="7">
        <v>179232273</v>
      </c>
    </row>
    <row r="17" spans="2:9" ht="12.95" customHeight="1" x14ac:dyDescent="0.2">
      <c r="B17" s="17" t="s">
        <v>67</v>
      </c>
      <c r="C17" s="7">
        <v>1740093</v>
      </c>
      <c r="D17" s="7">
        <v>184023065</v>
      </c>
    </row>
    <row r="18" spans="2:9" ht="12.95" customHeight="1" x14ac:dyDescent="0.25">
      <c r="B18" s="34" t="s">
        <v>27</v>
      </c>
      <c r="C18" s="35">
        <f>SUM(C6:C17)</f>
        <v>20513084</v>
      </c>
      <c r="D18" s="35">
        <f>SUM(D6:D17)</f>
        <v>2074397695</v>
      </c>
      <c r="E18" s="7"/>
    </row>
    <row r="19" spans="2:9" ht="12.95" customHeight="1" x14ac:dyDescent="0.2">
      <c r="B19" s="1" t="s">
        <v>91</v>
      </c>
      <c r="C19" s="7"/>
      <c r="D19" s="7"/>
    </row>
    <row r="20" spans="2:9" ht="12.95" customHeight="1" x14ac:dyDescent="0.2">
      <c r="B20" s="17" t="s">
        <v>152</v>
      </c>
      <c r="C20" s="7"/>
      <c r="D20" s="7"/>
    </row>
    <row r="21" spans="2:9" ht="12.95" customHeight="1" x14ac:dyDescent="0.2">
      <c r="B21" s="17" t="s">
        <v>164</v>
      </c>
      <c r="C21" s="7"/>
      <c r="D21" s="7"/>
    </row>
    <row r="22" spans="2:9" ht="12.95" customHeight="1" x14ac:dyDescent="0.2">
      <c r="B22" s="17" t="s">
        <v>31</v>
      </c>
      <c r="C22" s="7"/>
      <c r="D22" s="7"/>
    </row>
    <row r="23" spans="2:9" ht="12.95" customHeight="1" x14ac:dyDescent="0.2">
      <c r="C23" s="7"/>
      <c r="D23" s="7"/>
    </row>
    <row r="24" spans="2:9" ht="12.95" customHeight="1" x14ac:dyDescent="0.25">
      <c r="B24" s="40"/>
      <c r="C24" s="40"/>
      <c r="D24" s="40"/>
      <c r="E24" s="40"/>
      <c r="F24" s="40"/>
      <c r="G24" s="40"/>
    </row>
    <row r="25" spans="2:9" ht="12.95" customHeight="1" x14ac:dyDescent="0.2">
      <c r="B25" s="219"/>
      <c r="C25" s="219"/>
      <c r="D25" s="219"/>
      <c r="E25" s="219"/>
      <c r="F25" s="219"/>
      <c r="G25" s="219"/>
      <c r="H25" s="219"/>
      <c r="I25" s="219"/>
    </row>
    <row r="26" spans="2:9" ht="12.95" customHeight="1" x14ac:dyDescent="0.2">
      <c r="F26" s="41"/>
    </row>
  </sheetData>
  <customSheetViews>
    <customSheetView guid="{1C338248-5C2C-4A0B-8E41-C56ED2BBA321}" scale="110" showGridLines="0">
      <selection activeCell="B24" sqref="B24"/>
      <pageMargins left="0.7" right="0.7" top="0.75" bottom="0.75" header="0.3" footer="0.3"/>
      <pageSetup paperSize="9" orientation="portrait" r:id="rId1"/>
    </customSheetView>
  </customSheetViews>
  <mergeCells count="4">
    <mergeCell ref="B4:B5"/>
    <mergeCell ref="C4:C5"/>
    <mergeCell ref="D4:D5"/>
    <mergeCell ref="B25:I25"/>
  </mergeCell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24"/>
  <sheetViews>
    <sheetView showGridLines="0" zoomScale="120" zoomScaleNormal="120" workbookViewId="0">
      <selection activeCell="D22" sqref="D22"/>
    </sheetView>
  </sheetViews>
  <sheetFormatPr defaultColWidth="9.33203125" defaultRowHeight="12.95" customHeight="1" x14ac:dyDescent="0.2"/>
  <cols>
    <col min="1" max="1" width="2.83203125" style="1" customWidth="1"/>
    <col min="2" max="2" width="31.33203125" style="1" customWidth="1"/>
    <col min="3" max="3" width="15.5" style="1" customWidth="1"/>
    <col min="4" max="4" width="23.6640625" style="1" customWidth="1"/>
    <col min="5" max="5" width="15.6640625" style="1" customWidth="1"/>
    <col min="6" max="6" width="9.33203125" style="1"/>
    <col min="7" max="7" width="18.5" style="1" customWidth="1"/>
    <col min="8" max="16384" width="9.33203125" style="1"/>
  </cols>
  <sheetData>
    <row r="2" spans="2:9" ht="13.5" customHeight="1" x14ac:dyDescent="0.25">
      <c r="B2" s="33" t="s">
        <v>153</v>
      </c>
    </row>
    <row r="3" spans="2:9" ht="12.95" customHeight="1" x14ac:dyDescent="0.2">
      <c r="B3" s="1" t="s">
        <v>100</v>
      </c>
    </row>
    <row r="4" spans="2:9" ht="12.95" customHeight="1" x14ac:dyDescent="0.2">
      <c r="G4" s="14"/>
    </row>
    <row r="6" spans="2:9" ht="20.25" customHeight="1" x14ac:dyDescent="0.2">
      <c r="B6" s="10" t="s">
        <v>72</v>
      </c>
      <c r="C6" s="11" t="s">
        <v>32</v>
      </c>
      <c r="D6" s="11" t="s">
        <v>80</v>
      </c>
      <c r="F6" s="7"/>
      <c r="I6" s="7"/>
    </row>
    <row r="7" spans="2:9" ht="12.95" customHeight="1" x14ac:dyDescent="0.2">
      <c r="B7" s="1" t="s">
        <v>73</v>
      </c>
      <c r="C7" s="13">
        <v>7235660</v>
      </c>
      <c r="D7" s="7">
        <v>436838</v>
      </c>
      <c r="E7" s="7"/>
      <c r="F7" s="9"/>
      <c r="G7" s="13"/>
      <c r="H7" s="13"/>
    </row>
    <row r="8" spans="2:9" ht="12.95" customHeight="1" x14ac:dyDescent="0.2">
      <c r="B8" s="1" t="s">
        <v>74</v>
      </c>
      <c r="C8" s="7">
        <v>271802</v>
      </c>
      <c r="D8" s="7">
        <v>271802</v>
      </c>
      <c r="E8" s="7"/>
      <c r="F8" s="9"/>
      <c r="G8" s="9"/>
      <c r="H8" s="7"/>
      <c r="I8" s="7"/>
    </row>
    <row r="9" spans="2:9" ht="12.95" customHeight="1" x14ac:dyDescent="0.25">
      <c r="B9" s="34" t="s">
        <v>48</v>
      </c>
      <c r="C9" s="35">
        <f>SUM(C7:C8)</f>
        <v>7507462</v>
      </c>
      <c r="D9" s="36">
        <f>SUM(D7:D8)</f>
        <v>708640</v>
      </c>
      <c r="E9" s="7"/>
      <c r="F9" s="9"/>
      <c r="G9" s="9"/>
      <c r="H9" s="7"/>
    </row>
    <row r="10" spans="2:9" ht="12.95" customHeight="1" x14ac:dyDescent="0.2">
      <c r="B10" s="1" t="s">
        <v>101</v>
      </c>
      <c r="E10" s="9"/>
      <c r="G10" s="9"/>
    </row>
    <row r="11" spans="2:9" ht="12.95" customHeight="1" x14ac:dyDescent="0.2">
      <c r="B11" s="14" t="s">
        <v>85</v>
      </c>
      <c r="C11" s="14"/>
      <c r="E11" s="9"/>
    </row>
    <row r="12" spans="2:9" ht="12.95" customHeight="1" x14ac:dyDescent="0.2">
      <c r="B12" s="17" t="s">
        <v>31</v>
      </c>
      <c r="E12" s="9"/>
    </row>
    <row r="13" spans="2:9" ht="12.95" customHeight="1" x14ac:dyDescent="0.2">
      <c r="C13" s="9"/>
      <c r="D13" s="9"/>
    </row>
    <row r="14" spans="2:9" ht="12.95" customHeight="1" x14ac:dyDescent="0.2">
      <c r="C14" s="37"/>
      <c r="D14" s="38"/>
    </row>
    <row r="15" spans="2:9" ht="12.95" customHeight="1" x14ac:dyDescent="0.2">
      <c r="D15" s="7"/>
      <c r="E15" s="7"/>
    </row>
    <row r="16" spans="2:9" ht="12.95" customHeight="1" x14ac:dyDescent="0.2">
      <c r="C16" s="7"/>
      <c r="D16" s="7"/>
      <c r="E16" s="7"/>
    </row>
    <row r="17" spans="2:5" ht="12.95" customHeight="1" x14ac:dyDescent="0.2">
      <c r="B17" s="14"/>
      <c r="C17" s="14"/>
      <c r="D17" s="7"/>
      <c r="E17" s="7"/>
    </row>
    <row r="18" spans="2:5" ht="12.95" customHeight="1" x14ac:dyDescent="0.2">
      <c r="D18" s="7"/>
      <c r="E18" s="7"/>
    </row>
    <row r="19" spans="2:5" ht="12.95" customHeight="1" x14ac:dyDescent="0.2">
      <c r="C19" s="7"/>
      <c r="D19" s="7"/>
    </row>
    <row r="20" spans="2:5" ht="12.95" customHeight="1" x14ac:dyDescent="0.2">
      <c r="C20" s="7"/>
      <c r="D20" s="7"/>
    </row>
    <row r="21" spans="2:5" ht="12.95" customHeight="1" x14ac:dyDescent="0.2">
      <c r="C21" s="7"/>
      <c r="D21" s="7"/>
    </row>
    <row r="24" spans="2:5" ht="12.95" customHeight="1" x14ac:dyDescent="0.2">
      <c r="C24" s="9"/>
      <c r="D24" s="9"/>
      <c r="E24" s="9"/>
    </row>
  </sheetData>
  <customSheetViews>
    <customSheetView guid="{1C338248-5C2C-4A0B-8E41-C56ED2BBA321}" scale="120" showGridLines="0" fitToPage="1">
      <selection activeCell="G9" sqref="G9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scale="120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F24"/>
  <sheetViews>
    <sheetView showGridLines="0" zoomScale="120" zoomScaleNormal="120" workbookViewId="0">
      <selection activeCell="E24" sqref="E24"/>
    </sheetView>
  </sheetViews>
  <sheetFormatPr defaultColWidth="9.33203125" defaultRowHeight="12.95" customHeight="1" x14ac:dyDescent="0.2"/>
  <cols>
    <col min="1" max="2" width="2.83203125" style="1" customWidth="1"/>
    <col min="3" max="3" width="22.33203125" style="1" customWidth="1"/>
    <col min="4" max="4" width="17.33203125" style="1" customWidth="1"/>
    <col min="5" max="5" width="21.83203125" style="1" customWidth="1"/>
    <col min="6" max="6" width="17.33203125" style="1" customWidth="1"/>
    <col min="7" max="7" width="9.33203125" style="1"/>
    <col min="8" max="8" width="15.33203125" style="1" customWidth="1"/>
    <col min="9" max="9" width="17.33203125" style="1" customWidth="1"/>
    <col min="10" max="16384" width="9.33203125" style="1"/>
  </cols>
  <sheetData>
    <row r="2" spans="2:5" ht="17.25" x14ac:dyDescent="0.3">
      <c r="C2" s="2" t="s">
        <v>136</v>
      </c>
    </row>
    <row r="4" spans="2:5" ht="12.75" x14ac:dyDescent="0.2">
      <c r="C4" s="10" t="s">
        <v>17</v>
      </c>
      <c r="D4" s="11" t="s">
        <v>32</v>
      </c>
      <c r="E4" s="11" t="s">
        <v>80</v>
      </c>
    </row>
    <row r="5" spans="2:5" ht="12.95" customHeight="1" x14ac:dyDescent="0.2">
      <c r="C5" s="17" t="s">
        <v>56</v>
      </c>
      <c r="D5" s="13">
        <v>4554149</v>
      </c>
      <c r="E5" s="13">
        <v>388838</v>
      </c>
    </row>
    <row r="6" spans="2:5" ht="12.95" customHeight="1" x14ac:dyDescent="0.2">
      <c r="C6" s="17" t="s">
        <v>57</v>
      </c>
      <c r="D6" s="13">
        <v>4521045</v>
      </c>
      <c r="E6" s="13">
        <v>389549</v>
      </c>
    </row>
    <row r="7" spans="2:5" ht="12.95" customHeight="1" x14ac:dyDescent="0.2">
      <c r="C7" s="17" t="s">
        <v>58</v>
      </c>
      <c r="D7" s="13">
        <v>4508941</v>
      </c>
      <c r="E7" s="13">
        <v>391325</v>
      </c>
    </row>
    <row r="8" spans="2:5" ht="12.95" customHeight="1" x14ac:dyDescent="0.2">
      <c r="C8" s="17" t="s">
        <v>59</v>
      </c>
      <c r="D8" s="13">
        <v>4495064</v>
      </c>
      <c r="E8" s="13">
        <v>392452</v>
      </c>
    </row>
    <row r="9" spans="2:5" ht="12.95" customHeight="1" x14ac:dyDescent="0.2">
      <c r="C9" s="17" t="s">
        <v>60</v>
      </c>
      <c r="D9" s="13">
        <v>4503956</v>
      </c>
      <c r="E9" s="13">
        <v>394758</v>
      </c>
    </row>
    <row r="10" spans="2:5" ht="12.95" customHeight="1" x14ac:dyDescent="0.2">
      <c r="C10" s="17" t="s">
        <v>61</v>
      </c>
      <c r="D10" s="13">
        <v>4520390</v>
      </c>
      <c r="E10" s="13">
        <v>395894</v>
      </c>
    </row>
    <row r="11" spans="2:5" ht="12.95" customHeight="1" x14ac:dyDescent="0.2">
      <c r="B11" s="1" t="s">
        <v>139</v>
      </c>
      <c r="C11" s="17" t="s">
        <v>62</v>
      </c>
      <c r="D11" s="13">
        <v>4544045</v>
      </c>
      <c r="E11" s="13">
        <v>397615</v>
      </c>
    </row>
    <row r="12" spans="2:5" ht="12.95" customHeight="1" x14ac:dyDescent="0.2">
      <c r="C12" s="17" t="s">
        <v>63</v>
      </c>
      <c r="D12" s="13">
        <v>4542677</v>
      </c>
      <c r="E12" s="13">
        <v>398836</v>
      </c>
    </row>
    <row r="13" spans="2:5" ht="12.95" customHeight="1" x14ac:dyDescent="0.2">
      <c r="C13" s="17" t="s">
        <v>64</v>
      </c>
      <c r="D13" s="13">
        <v>4556717</v>
      </c>
      <c r="E13" s="13">
        <v>400254</v>
      </c>
    </row>
    <row r="14" spans="2:5" ht="12.95" customHeight="1" x14ac:dyDescent="0.2">
      <c r="C14" s="17" t="s">
        <v>65</v>
      </c>
      <c r="D14" s="13">
        <v>4495901</v>
      </c>
      <c r="E14" s="13">
        <v>397826</v>
      </c>
    </row>
    <row r="15" spans="2:5" ht="12.95" customHeight="1" x14ac:dyDescent="0.2">
      <c r="C15" s="17" t="s">
        <v>66</v>
      </c>
      <c r="D15" s="13">
        <v>4565420</v>
      </c>
      <c r="E15" s="13">
        <v>403680</v>
      </c>
    </row>
    <row r="16" spans="2:5" ht="12.95" customHeight="1" x14ac:dyDescent="0.2">
      <c r="C16" s="30" t="s">
        <v>67</v>
      </c>
      <c r="D16" s="16">
        <v>4570157</v>
      </c>
      <c r="E16" s="16">
        <v>404327</v>
      </c>
    </row>
    <row r="17" spans="3:6" ht="12.95" customHeight="1" x14ac:dyDescent="0.2">
      <c r="C17" s="31" t="s">
        <v>154</v>
      </c>
    </row>
    <row r="18" spans="3:6" ht="12.95" customHeight="1" x14ac:dyDescent="0.2">
      <c r="C18" s="31" t="s">
        <v>31</v>
      </c>
    </row>
    <row r="19" spans="3:6" ht="12.95" customHeight="1" x14ac:dyDescent="0.2">
      <c r="C19" s="31"/>
      <c r="D19" s="7"/>
    </row>
    <row r="20" spans="3:6" ht="12.95" customHeight="1" x14ac:dyDescent="0.25">
      <c r="C20" s="32"/>
    </row>
    <row r="21" spans="3:6" ht="12.95" customHeight="1" x14ac:dyDescent="0.2">
      <c r="C21" s="20"/>
    </row>
    <row r="22" spans="3:6" ht="12.95" customHeight="1" x14ac:dyDescent="0.2">
      <c r="C22" s="20"/>
    </row>
    <row r="23" spans="3:6" ht="12.95" customHeight="1" x14ac:dyDescent="0.2">
      <c r="D23" s="14"/>
      <c r="E23" s="14"/>
      <c r="F23" s="14"/>
    </row>
    <row r="24" spans="3:6" ht="12.95" customHeight="1" x14ac:dyDescent="0.2">
      <c r="D24" s="14"/>
      <c r="E24" s="14"/>
      <c r="F24" s="14"/>
    </row>
  </sheetData>
  <customSheetViews>
    <customSheetView guid="{1C338248-5C2C-4A0B-8E41-C56ED2BBA321}" scale="110" showGridLines="0">
      <selection activeCell="V29" sqref="V29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H24"/>
  <sheetViews>
    <sheetView showGridLines="0" zoomScale="130" zoomScaleNormal="130" workbookViewId="0">
      <selection activeCell="E24" sqref="E24"/>
    </sheetView>
  </sheetViews>
  <sheetFormatPr defaultColWidth="9.33203125" defaultRowHeight="12.95" customHeight="1" x14ac:dyDescent="0.2"/>
  <cols>
    <col min="1" max="1" width="2.83203125" style="1" customWidth="1"/>
    <col min="2" max="2" width="21.83203125" style="1" customWidth="1"/>
    <col min="3" max="3" width="27" style="1" customWidth="1"/>
    <col min="4" max="4" width="28.6640625" style="1" customWidth="1"/>
    <col min="5" max="5" width="24" style="1" customWidth="1"/>
    <col min="6" max="6" width="24.33203125" style="1" customWidth="1"/>
    <col min="7" max="7" width="22.5" style="1" customWidth="1"/>
    <col min="8" max="8" width="26.5" style="1" customWidth="1"/>
    <col min="9" max="16384" width="9.33203125" style="1"/>
  </cols>
  <sheetData>
    <row r="2" spans="2:7" ht="17.25" x14ac:dyDescent="0.3">
      <c r="B2" s="2" t="s">
        <v>137</v>
      </c>
    </row>
    <row r="4" spans="2:7" ht="15" customHeight="1" x14ac:dyDescent="0.2">
      <c r="B4" s="10" t="s">
        <v>17</v>
      </c>
      <c r="C4" s="11" t="s">
        <v>117</v>
      </c>
      <c r="D4" s="11" t="s">
        <v>80</v>
      </c>
      <c r="E4" s="14"/>
      <c r="F4" s="14"/>
      <c r="G4" s="14"/>
    </row>
    <row r="5" spans="2:7" ht="12.95" customHeight="1" x14ac:dyDescent="0.2">
      <c r="B5" s="17" t="s">
        <v>56</v>
      </c>
      <c r="C5" s="13">
        <v>1738851</v>
      </c>
      <c r="D5" s="13">
        <v>17781</v>
      </c>
    </row>
    <row r="6" spans="2:7" ht="12.95" customHeight="1" x14ac:dyDescent="0.2">
      <c r="B6" s="17" t="s">
        <v>57</v>
      </c>
      <c r="C6" s="13">
        <v>1738748</v>
      </c>
      <c r="D6" s="13">
        <v>17600</v>
      </c>
    </row>
    <row r="7" spans="2:7" ht="12.95" customHeight="1" x14ac:dyDescent="0.2">
      <c r="B7" s="17" t="s">
        <v>58</v>
      </c>
      <c r="C7" s="13">
        <v>1736062</v>
      </c>
      <c r="D7" s="13">
        <v>17544</v>
      </c>
      <c r="E7" s="14"/>
    </row>
    <row r="8" spans="2:7" ht="12.95" customHeight="1" x14ac:dyDescent="0.2">
      <c r="B8" s="17" t="s">
        <v>59</v>
      </c>
      <c r="C8" s="13">
        <v>1733311</v>
      </c>
      <c r="D8" s="13">
        <v>17523</v>
      </c>
    </row>
    <row r="9" spans="2:7" ht="12.95" customHeight="1" x14ac:dyDescent="0.2">
      <c r="B9" s="17" t="s">
        <v>60</v>
      </c>
      <c r="C9" s="13">
        <v>1734110</v>
      </c>
      <c r="D9" s="13">
        <v>17520</v>
      </c>
    </row>
    <row r="10" spans="2:7" ht="12.95" customHeight="1" x14ac:dyDescent="0.2">
      <c r="B10" s="17" t="s">
        <v>61</v>
      </c>
      <c r="C10" s="13">
        <v>1723247</v>
      </c>
      <c r="D10" s="13">
        <v>17497</v>
      </c>
    </row>
    <row r="11" spans="2:7" ht="12.95" customHeight="1" x14ac:dyDescent="0.2">
      <c r="B11" s="17" t="s">
        <v>62</v>
      </c>
      <c r="C11" s="13">
        <v>1710325</v>
      </c>
      <c r="D11" s="13">
        <v>17513</v>
      </c>
    </row>
    <row r="12" spans="2:7" ht="12.95" customHeight="1" x14ac:dyDescent="0.2">
      <c r="B12" s="17" t="s">
        <v>63</v>
      </c>
      <c r="C12" s="13">
        <v>1703883</v>
      </c>
      <c r="D12" s="13">
        <v>17493</v>
      </c>
    </row>
    <row r="13" spans="2:7" ht="12.95" customHeight="1" x14ac:dyDescent="0.2">
      <c r="B13" s="17" t="s">
        <v>64</v>
      </c>
      <c r="C13" s="13">
        <v>1700084</v>
      </c>
      <c r="D13" s="13">
        <v>17439</v>
      </c>
    </row>
    <row r="14" spans="2:7" ht="12.95" customHeight="1" x14ac:dyDescent="0.2">
      <c r="B14" s="17" t="s">
        <v>65</v>
      </c>
      <c r="C14" s="13">
        <v>1675627</v>
      </c>
      <c r="D14" s="13">
        <v>17130</v>
      </c>
    </row>
    <row r="15" spans="2:7" ht="12.95" customHeight="1" x14ac:dyDescent="0.2">
      <c r="B15" s="17" t="s">
        <v>66</v>
      </c>
      <c r="C15" s="13">
        <v>1688557</v>
      </c>
      <c r="D15" s="13">
        <v>17354</v>
      </c>
    </row>
    <row r="16" spans="2:7" ht="12.95" customHeight="1" x14ac:dyDescent="0.2">
      <c r="B16" s="30" t="s">
        <v>67</v>
      </c>
      <c r="C16" s="16">
        <v>1682843</v>
      </c>
      <c r="D16" s="16">
        <v>17299</v>
      </c>
    </row>
    <row r="17" spans="2:8" ht="12.95" customHeight="1" x14ac:dyDescent="0.2">
      <c r="B17" s="31" t="s">
        <v>154</v>
      </c>
      <c r="G17" s="7"/>
      <c r="H17" s="7"/>
    </row>
    <row r="18" spans="2:8" ht="12.95" customHeight="1" x14ac:dyDescent="0.2">
      <c r="B18" s="31" t="s">
        <v>31</v>
      </c>
      <c r="G18" s="7"/>
      <c r="H18" s="7"/>
    </row>
    <row r="19" spans="2:8" ht="12.95" customHeight="1" x14ac:dyDescent="0.2">
      <c r="C19" s="7"/>
      <c r="D19" s="7"/>
      <c r="G19" s="7"/>
      <c r="H19" s="7"/>
    </row>
    <row r="20" spans="2:8" ht="12.95" customHeight="1" x14ac:dyDescent="0.25">
      <c r="B20" s="32"/>
      <c r="G20" s="7"/>
      <c r="H20" s="7"/>
    </row>
    <row r="21" spans="2:8" ht="12.95" customHeight="1" x14ac:dyDescent="0.2">
      <c r="G21" s="7"/>
      <c r="H21" s="7"/>
    </row>
    <row r="22" spans="2:8" ht="12.95" customHeight="1" x14ac:dyDescent="0.2">
      <c r="G22" s="7"/>
      <c r="H22" s="7"/>
    </row>
    <row r="23" spans="2:8" ht="12.95" customHeight="1" x14ac:dyDescent="0.2">
      <c r="G23" s="7"/>
      <c r="H23" s="7"/>
    </row>
    <row r="24" spans="2:8" ht="12.95" customHeight="1" x14ac:dyDescent="0.2">
      <c r="G24" s="7"/>
      <c r="H24" s="7"/>
    </row>
  </sheetData>
  <customSheetViews>
    <customSheetView guid="{1C338248-5C2C-4A0B-8E41-C56ED2BBA321}" scale="110" showGridLines="0">
      <selection activeCell="E18" sqref="E1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17"/>
  <sheetViews>
    <sheetView showGridLines="0" zoomScale="130" zoomScaleNormal="130" workbookViewId="0">
      <selection activeCell="B11" sqref="B11"/>
    </sheetView>
  </sheetViews>
  <sheetFormatPr defaultColWidth="9.33203125" defaultRowHeight="12.95" customHeight="1" x14ac:dyDescent="0.2"/>
  <cols>
    <col min="1" max="1" width="2.83203125" style="1" customWidth="1"/>
    <col min="2" max="2" width="24" style="1" customWidth="1"/>
    <col min="3" max="3" width="15" style="1" customWidth="1"/>
    <col min="4" max="4" width="20.83203125" style="1" customWidth="1"/>
    <col min="5" max="8" width="9.33203125" style="1"/>
    <col min="9" max="9" width="11" style="1" customWidth="1"/>
    <col min="10" max="16384" width="9.33203125" style="1"/>
  </cols>
  <sheetData>
    <row r="2" spans="2:9" ht="12.95" customHeight="1" x14ac:dyDescent="0.3">
      <c r="B2" s="21" t="s">
        <v>111</v>
      </c>
    </row>
    <row r="3" spans="2:9" ht="12.95" customHeight="1" x14ac:dyDescent="0.2">
      <c r="B3" s="22" t="s">
        <v>100</v>
      </c>
    </row>
    <row r="6" spans="2:9" ht="25.5" customHeight="1" x14ac:dyDescent="0.2">
      <c r="B6" s="23" t="s">
        <v>72</v>
      </c>
      <c r="C6" s="24" t="s">
        <v>32</v>
      </c>
      <c r="D6" s="24" t="s">
        <v>82</v>
      </c>
    </row>
    <row r="7" spans="2:9" ht="20.25" customHeight="1" x14ac:dyDescent="0.2">
      <c r="B7" s="22" t="s">
        <v>73</v>
      </c>
      <c r="C7" s="25">
        <v>982660</v>
      </c>
      <c r="D7" s="25">
        <v>15212</v>
      </c>
      <c r="G7" s="7"/>
      <c r="I7" s="7"/>
    </row>
    <row r="8" spans="2:9" ht="20.25" customHeight="1" x14ac:dyDescent="0.2">
      <c r="B8" s="22" t="s">
        <v>74</v>
      </c>
      <c r="C8" s="25">
        <v>60058</v>
      </c>
      <c r="D8" s="25">
        <v>687</v>
      </c>
      <c r="I8" s="7"/>
    </row>
    <row r="9" spans="2:9" ht="20.25" customHeight="1" x14ac:dyDescent="0.25">
      <c r="B9" s="26" t="s">
        <v>48</v>
      </c>
      <c r="C9" s="27">
        <f>SUM(C7:C8)</f>
        <v>1042718</v>
      </c>
      <c r="D9" s="27">
        <f>SUM(D7:D8)</f>
        <v>15899</v>
      </c>
      <c r="I9" s="7"/>
    </row>
    <row r="10" spans="2:9" ht="12.95" customHeight="1" x14ac:dyDescent="0.2">
      <c r="B10" s="28" t="s">
        <v>31</v>
      </c>
      <c r="C10" s="22"/>
      <c r="D10" s="22"/>
      <c r="I10" s="7"/>
    </row>
    <row r="11" spans="2:9" ht="12.95" customHeight="1" x14ac:dyDescent="0.2">
      <c r="I11" s="7"/>
    </row>
    <row r="12" spans="2:9" ht="12.95" customHeight="1" x14ac:dyDescent="0.2">
      <c r="I12" s="7"/>
    </row>
    <row r="13" spans="2:9" ht="12.95" customHeight="1" x14ac:dyDescent="0.3">
      <c r="B13" s="29"/>
      <c r="C13" s="3"/>
      <c r="D13" s="3"/>
      <c r="E13" s="3"/>
    </row>
    <row r="14" spans="2:9" ht="12.95" customHeight="1" x14ac:dyDescent="0.3">
      <c r="B14" s="29"/>
      <c r="C14" s="4"/>
      <c r="D14" s="4"/>
      <c r="E14" s="3"/>
    </row>
    <row r="15" spans="2:9" ht="12.95" customHeight="1" x14ac:dyDescent="0.25">
      <c r="C15" s="3"/>
      <c r="D15" s="3"/>
      <c r="E15" s="3"/>
    </row>
    <row r="16" spans="2:9" ht="12.95" customHeight="1" x14ac:dyDescent="0.25">
      <c r="C16" s="3"/>
      <c r="D16" s="3"/>
      <c r="E16" s="3"/>
    </row>
    <row r="17" spans="3:5" ht="12.95" customHeight="1" x14ac:dyDescent="0.25">
      <c r="C17" s="3"/>
      <c r="D17" s="3"/>
      <c r="E17" s="3"/>
    </row>
  </sheetData>
  <customSheetViews>
    <customSheetView guid="{1C338248-5C2C-4A0B-8E41-C56ED2BBA321}" showGridLines="0">
      <selection activeCell="Q40" sqref="Q4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J20"/>
  <sheetViews>
    <sheetView showGridLines="0" zoomScale="140" zoomScaleNormal="140" workbookViewId="0">
      <selection activeCell="C16" sqref="C16"/>
    </sheetView>
  </sheetViews>
  <sheetFormatPr defaultColWidth="9.33203125" defaultRowHeight="12.95" customHeight="1" x14ac:dyDescent="0.2"/>
  <cols>
    <col min="1" max="1" width="2.83203125" style="1" customWidth="1"/>
    <col min="2" max="2" width="26.1640625" style="1" customWidth="1"/>
    <col min="3" max="3" width="18.1640625" style="1" customWidth="1"/>
    <col min="4" max="4" width="22.6640625" style="1" customWidth="1"/>
    <col min="5" max="5" width="20.1640625" style="1" customWidth="1"/>
    <col min="6" max="16384" width="9.33203125" style="1"/>
  </cols>
  <sheetData>
    <row r="2" spans="2:10" ht="15" customHeight="1" x14ac:dyDescent="0.25">
      <c r="B2" s="233" t="s">
        <v>112</v>
      </c>
      <c r="C2" s="233"/>
      <c r="D2" s="233"/>
      <c r="E2" s="233"/>
      <c r="F2" s="233"/>
    </row>
    <row r="3" spans="2:10" ht="12.95" customHeight="1" x14ac:dyDescent="0.2">
      <c r="B3" s="228"/>
      <c r="C3" s="228"/>
      <c r="D3" s="228"/>
      <c r="E3" s="228"/>
    </row>
    <row r="4" spans="2:10" ht="21.75" customHeight="1" x14ac:dyDescent="0.2">
      <c r="B4" s="10" t="s">
        <v>75</v>
      </c>
      <c r="C4" s="11" t="s">
        <v>32</v>
      </c>
      <c r="D4" s="11" t="s">
        <v>80</v>
      </c>
      <c r="E4" s="11" t="s">
        <v>48</v>
      </c>
    </row>
    <row r="5" spans="2:10" ht="12.95" customHeight="1" x14ac:dyDescent="0.2">
      <c r="B5" s="14" t="s">
        <v>37</v>
      </c>
      <c r="C5" s="13">
        <v>1711363</v>
      </c>
      <c r="D5" s="13">
        <v>233856</v>
      </c>
      <c r="E5" s="13">
        <v>1945219</v>
      </c>
      <c r="H5" s="7"/>
    </row>
    <row r="6" spans="2:10" ht="12.95" customHeight="1" x14ac:dyDescent="0.2">
      <c r="B6" s="14" t="s">
        <v>26</v>
      </c>
      <c r="C6" s="13">
        <v>2202047</v>
      </c>
      <c r="D6" s="13">
        <v>203124</v>
      </c>
      <c r="E6" s="13">
        <v>2405171</v>
      </c>
      <c r="H6" s="7"/>
    </row>
    <row r="7" spans="2:10" ht="12.95" customHeight="1" x14ac:dyDescent="0.2">
      <c r="B7" s="14" t="s">
        <v>19</v>
      </c>
      <c r="C7" s="14">
        <v>0</v>
      </c>
      <c r="D7" s="14">
        <v>38</v>
      </c>
      <c r="E7" s="13">
        <v>38</v>
      </c>
      <c r="H7" s="7"/>
    </row>
    <row r="8" spans="2:10" ht="12.95" customHeight="1" x14ac:dyDescent="0.2">
      <c r="B8" s="14" t="s">
        <v>20</v>
      </c>
      <c r="C8" s="13">
        <v>22297</v>
      </c>
      <c r="D8" s="14">
        <v>34</v>
      </c>
      <c r="E8" s="13">
        <v>22331</v>
      </c>
      <c r="H8" s="7"/>
    </row>
    <row r="9" spans="2:10" ht="12.95" customHeight="1" x14ac:dyDescent="0.2">
      <c r="B9" s="14" t="s">
        <v>76</v>
      </c>
      <c r="C9" s="13">
        <v>636343</v>
      </c>
      <c r="D9" s="13">
        <v>2082</v>
      </c>
      <c r="E9" s="13">
        <v>638425</v>
      </c>
      <c r="J9" s="7"/>
    </row>
    <row r="10" spans="2:10" ht="12.95" customHeight="1" x14ac:dyDescent="0.2">
      <c r="B10" s="18" t="s">
        <v>77</v>
      </c>
      <c r="C10" s="19">
        <v>1238582</v>
      </c>
      <c r="D10" s="19">
        <v>40253</v>
      </c>
      <c r="E10" s="19">
        <v>1278835</v>
      </c>
    </row>
    <row r="11" spans="2:10" ht="12.95" customHeight="1" x14ac:dyDescent="0.2">
      <c r="B11" s="234" t="s">
        <v>102</v>
      </c>
      <c r="C11" s="234"/>
      <c r="D11" s="234"/>
      <c r="E11" s="14"/>
    </row>
    <row r="12" spans="2:10" ht="12.95" customHeight="1" x14ac:dyDescent="0.2">
      <c r="B12" s="17" t="s">
        <v>31</v>
      </c>
      <c r="C12" s="20"/>
      <c r="D12" s="20"/>
    </row>
    <row r="15" spans="2:10" ht="12.95" customHeight="1" x14ac:dyDescent="0.2">
      <c r="C15" s="14"/>
    </row>
    <row r="16" spans="2:10" ht="12.95" customHeight="1" x14ac:dyDescent="0.2">
      <c r="B16" s="14"/>
      <c r="C16" s="7"/>
      <c r="D16" s="13"/>
    </row>
    <row r="17" spans="3:4" ht="12.95" customHeight="1" x14ac:dyDescent="0.2">
      <c r="C17" s="13"/>
      <c r="D17" s="13"/>
    </row>
    <row r="18" spans="3:4" ht="12.95" customHeight="1" x14ac:dyDescent="0.2">
      <c r="C18" s="14"/>
      <c r="D18" s="14"/>
    </row>
    <row r="19" spans="3:4" ht="12.95" customHeight="1" x14ac:dyDescent="0.2">
      <c r="C19" s="13"/>
      <c r="D19" s="14"/>
    </row>
    <row r="20" spans="3:4" ht="12.95" customHeight="1" x14ac:dyDescent="0.2">
      <c r="C20" s="13"/>
      <c r="D20" s="13"/>
    </row>
  </sheetData>
  <customSheetViews>
    <customSheetView guid="{1C338248-5C2C-4A0B-8E41-C56ED2BBA321}" scale="120" showGridLines="0">
      <selection activeCell="C14" sqref="C14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2:F2"/>
    <mergeCell ref="B3:E3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H15"/>
  <sheetViews>
    <sheetView showGridLines="0" zoomScale="120" zoomScaleNormal="120" workbookViewId="0">
      <selection activeCell="N28" sqref="N28"/>
    </sheetView>
  </sheetViews>
  <sheetFormatPr defaultColWidth="9.33203125" defaultRowHeight="12.95" customHeight="1" x14ac:dyDescent="0.2"/>
  <cols>
    <col min="1" max="1" width="2.83203125" style="1" customWidth="1"/>
    <col min="2" max="2" width="21.33203125" style="1" customWidth="1"/>
    <col min="3" max="3" width="14.1640625" style="1" customWidth="1"/>
    <col min="4" max="4" width="20.33203125" style="1" customWidth="1"/>
    <col min="5" max="16384" width="9.33203125" style="1"/>
  </cols>
  <sheetData>
    <row r="2" spans="2:8" ht="21.75" customHeight="1" x14ac:dyDescent="0.3">
      <c r="B2" s="2" t="s">
        <v>140</v>
      </c>
    </row>
    <row r="3" spans="2:8" ht="12.95" customHeight="1" x14ac:dyDescent="0.2">
      <c r="B3" s="1" t="s">
        <v>100</v>
      </c>
    </row>
    <row r="5" spans="2:8" ht="24.75" customHeight="1" x14ac:dyDescent="0.2">
      <c r="B5" s="10" t="s">
        <v>78</v>
      </c>
      <c r="C5" s="11" t="s">
        <v>32</v>
      </c>
      <c r="D5" s="11" t="s">
        <v>80</v>
      </c>
    </row>
    <row r="6" spans="2:8" ht="12.95" customHeight="1" x14ac:dyDescent="0.2">
      <c r="B6" s="12">
        <v>1</v>
      </c>
      <c r="C6" s="13">
        <v>1232164</v>
      </c>
      <c r="D6" s="13">
        <v>44061</v>
      </c>
      <c r="F6" s="14"/>
      <c r="G6" s="14"/>
      <c r="H6" s="14"/>
    </row>
    <row r="7" spans="2:8" ht="12.95" customHeight="1" x14ac:dyDescent="0.2">
      <c r="B7" s="12">
        <v>2</v>
      </c>
      <c r="C7" s="13">
        <v>685647</v>
      </c>
      <c r="D7" s="13">
        <v>113417</v>
      </c>
      <c r="F7" s="14"/>
      <c r="G7" s="14"/>
      <c r="H7" s="14"/>
    </row>
    <row r="8" spans="2:8" ht="12.95" customHeight="1" x14ac:dyDescent="0.2">
      <c r="B8" s="12">
        <v>3</v>
      </c>
      <c r="C8" s="13">
        <v>1087067</v>
      </c>
      <c r="D8" s="13">
        <v>148049</v>
      </c>
    </row>
    <row r="9" spans="2:8" ht="12.95" customHeight="1" x14ac:dyDescent="0.2">
      <c r="B9" s="15" t="s">
        <v>79</v>
      </c>
      <c r="C9" s="16">
        <v>915136</v>
      </c>
      <c r="D9" s="16">
        <v>22090</v>
      </c>
    </row>
    <row r="10" spans="2:8" ht="12.95" customHeight="1" x14ac:dyDescent="0.2">
      <c r="B10" s="17" t="s">
        <v>155</v>
      </c>
    </row>
    <row r="11" spans="2:8" ht="12.95" customHeight="1" x14ac:dyDescent="0.2">
      <c r="B11" s="1" t="s">
        <v>31</v>
      </c>
    </row>
    <row r="14" spans="2:8" ht="12.95" customHeight="1" x14ac:dyDescent="0.2">
      <c r="C14" s="14"/>
    </row>
    <row r="15" spans="2:8" ht="12.95" customHeight="1" x14ac:dyDescent="0.2">
      <c r="C15" s="14"/>
    </row>
  </sheetData>
  <customSheetViews>
    <customSheetView guid="{1C338248-5C2C-4A0B-8E41-C56ED2BBA321}" scale="120" showGridLines="0">
      <selection activeCell="L23" sqref="L23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showGridLines="0" workbookViewId="0">
      <selection activeCell="B11" sqref="B11"/>
    </sheetView>
  </sheetViews>
  <sheetFormatPr defaultRowHeight="12.95" customHeight="1" x14ac:dyDescent="0.2"/>
  <cols>
    <col min="1" max="1" width="2.83203125" style="1" customWidth="1"/>
    <col min="2" max="2" width="51.33203125" style="1" customWidth="1"/>
    <col min="3" max="3" width="20.6640625" style="1" customWidth="1"/>
    <col min="4" max="4" width="32" style="1" customWidth="1"/>
    <col min="5" max="5" width="33.83203125" style="1" customWidth="1"/>
    <col min="6" max="6" width="38.33203125" style="1" customWidth="1"/>
    <col min="7" max="16384" width="9.33203125" style="1"/>
  </cols>
  <sheetData>
    <row r="2" spans="2:2" ht="12.95" customHeight="1" x14ac:dyDescent="0.3">
      <c r="B2" s="171" t="s">
        <v>110</v>
      </c>
    </row>
  </sheetData>
  <customSheetViews>
    <customSheetView guid="{1C338248-5C2C-4A0B-8E41-C56ED2BBA321}" showGridLines="0">
      <selection activeCell="B2" sqref="B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C672-7C70-4D55-BA08-805C7449F39C}">
  <dimension ref="A2:H55"/>
  <sheetViews>
    <sheetView showGridLines="0" topLeftCell="A7" zoomScaleNormal="100" workbookViewId="0">
      <selection activeCell="D45" sqref="D45"/>
    </sheetView>
  </sheetViews>
  <sheetFormatPr defaultColWidth="9.33203125" defaultRowHeight="12.95" customHeight="1" x14ac:dyDescent="0.2"/>
  <cols>
    <col min="1" max="1" width="5" style="1" customWidth="1"/>
    <col min="2" max="2" width="16.33203125" style="1" customWidth="1"/>
    <col min="3" max="3" width="24.83203125" style="1" customWidth="1"/>
    <col min="4" max="4" width="39.5" style="1" customWidth="1"/>
    <col min="5" max="5" width="7" style="1" customWidth="1"/>
    <col min="6" max="6" width="12.6640625" style="1" customWidth="1"/>
    <col min="7" max="7" width="9.1640625" style="1" customWidth="1"/>
    <col min="8" max="8" width="17.83203125" style="1" customWidth="1"/>
    <col min="9" max="11" width="13.6640625" style="1" customWidth="1"/>
    <col min="12" max="16384" width="9.33203125" style="1"/>
  </cols>
  <sheetData>
    <row r="2" spans="1:7" ht="17.25" x14ac:dyDescent="0.3">
      <c r="B2" s="89" t="s">
        <v>108</v>
      </c>
      <c r="C2" s="29"/>
      <c r="D2" s="29"/>
      <c r="E2" s="29"/>
      <c r="F2" s="29"/>
      <c r="G2" s="29"/>
    </row>
    <row r="3" spans="1:7" ht="17.25" x14ac:dyDescent="0.3">
      <c r="B3" s="8" t="s">
        <v>95</v>
      </c>
      <c r="C3" s="29"/>
      <c r="D3" s="29"/>
      <c r="E3" s="29"/>
      <c r="F3" s="29"/>
      <c r="G3" s="29"/>
    </row>
    <row r="5" spans="1:7" ht="25.5" x14ac:dyDescent="0.2">
      <c r="B5" s="56" t="s">
        <v>17</v>
      </c>
      <c r="C5" s="217" t="s">
        <v>48</v>
      </c>
      <c r="D5" s="217"/>
    </row>
    <row r="6" spans="1:7" ht="12.75" x14ac:dyDescent="0.2">
      <c r="B6" s="57"/>
      <c r="C6" s="11" t="s">
        <v>50</v>
      </c>
      <c r="D6" s="44" t="s">
        <v>30</v>
      </c>
    </row>
    <row r="7" spans="1:7" ht="11.25" x14ac:dyDescent="0.2">
      <c r="B7" s="159">
        <v>44197</v>
      </c>
      <c r="C7" s="165">
        <v>24866003</v>
      </c>
      <c r="D7" s="165">
        <v>18473217441.670002</v>
      </c>
    </row>
    <row r="8" spans="1:7" ht="11.25" x14ac:dyDescent="0.2">
      <c r="B8" s="159">
        <v>44228</v>
      </c>
      <c r="C8" s="165">
        <v>25205591</v>
      </c>
      <c r="D8" s="165">
        <v>18281375895.630009</v>
      </c>
    </row>
    <row r="9" spans="1:7" ht="11.25" x14ac:dyDescent="0.2">
      <c r="A9" s="98"/>
      <c r="B9" s="166">
        <v>44256</v>
      </c>
      <c r="C9" s="165">
        <v>28299517</v>
      </c>
      <c r="D9" s="165">
        <v>23036511626.299988</v>
      </c>
    </row>
    <row r="10" spans="1:7" ht="13.5" customHeight="1" x14ac:dyDescent="0.2">
      <c r="A10" s="98"/>
      <c r="B10" s="167">
        <v>44287</v>
      </c>
      <c r="C10" s="165">
        <v>27070429</v>
      </c>
      <c r="D10" s="165">
        <v>21316232129.61998</v>
      </c>
    </row>
    <row r="11" spans="1:7" ht="13.5" customHeight="1" x14ac:dyDescent="0.2">
      <c r="A11" s="98"/>
      <c r="B11" s="166">
        <v>44317</v>
      </c>
      <c r="C11" s="165">
        <v>27811766</v>
      </c>
      <c r="D11" s="165">
        <v>21428240659.889992</v>
      </c>
    </row>
    <row r="12" spans="1:7" ht="13.5" customHeight="1" x14ac:dyDescent="0.2">
      <c r="B12" s="159">
        <v>44348</v>
      </c>
      <c r="C12" s="165">
        <v>29832154</v>
      </c>
      <c r="D12" s="165">
        <v>21643379615.130001</v>
      </c>
    </row>
    <row r="13" spans="1:7" ht="13.5" customHeight="1" x14ac:dyDescent="0.2">
      <c r="B13" s="159">
        <v>44378</v>
      </c>
      <c r="C13" s="165">
        <v>29054860</v>
      </c>
      <c r="D13" s="165">
        <v>24681520016.660015</v>
      </c>
    </row>
    <row r="14" spans="1:7" ht="13.5" customHeight="1" x14ac:dyDescent="0.2">
      <c r="B14" s="159">
        <v>44409</v>
      </c>
      <c r="C14" s="165">
        <v>27801855</v>
      </c>
      <c r="D14" s="165">
        <v>22458402394.220009</v>
      </c>
    </row>
    <row r="15" spans="1:7" ht="13.5" customHeight="1" x14ac:dyDescent="0.2">
      <c r="B15" s="159">
        <v>44440</v>
      </c>
      <c r="C15" s="165">
        <v>28703426</v>
      </c>
      <c r="D15" s="165">
        <v>23590908349.170013</v>
      </c>
    </row>
    <row r="16" spans="1:7" ht="13.5" customHeight="1" x14ac:dyDescent="0.2">
      <c r="B16" s="159">
        <v>44470</v>
      </c>
      <c r="C16" s="165">
        <v>28337242</v>
      </c>
      <c r="D16" s="165">
        <v>22430951575.539993</v>
      </c>
    </row>
    <row r="17" spans="2:4" ht="13.5" customHeight="1" x14ac:dyDescent="0.2">
      <c r="B17" s="163">
        <v>44501</v>
      </c>
      <c r="C17" s="165">
        <v>28547008</v>
      </c>
      <c r="D17" s="165">
        <v>22788898926.18</v>
      </c>
    </row>
    <row r="18" spans="2:4" ht="13.5" customHeight="1" x14ac:dyDescent="0.2">
      <c r="B18" s="90">
        <v>44531</v>
      </c>
      <c r="C18" s="165">
        <v>30938490</v>
      </c>
      <c r="D18" s="165">
        <v>29804905945.870026</v>
      </c>
    </row>
    <row r="19" spans="2:4" ht="13.5" customHeight="1" x14ac:dyDescent="0.2">
      <c r="B19" s="159">
        <v>44562</v>
      </c>
      <c r="C19" s="165">
        <v>26798037</v>
      </c>
      <c r="D19" s="165">
        <v>22016154730.069996</v>
      </c>
    </row>
    <row r="20" spans="2:4" ht="13.5" customHeight="1" x14ac:dyDescent="0.2">
      <c r="B20" s="159">
        <v>44593</v>
      </c>
      <c r="C20" s="165">
        <v>26678825</v>
      </c>
      <c r="D20" s="165">
        <v>23984853556.839989</v>
      </c>
    </row>
    <row r="21" spans="2:4" ht="13.5" customHeight="1" x14ac:dyDescent="0.2">
      <c r="B21" s="159">
        <v>44621</v>
      </c>
      <c r="C21" s="165">
        <v>29763236</v>
      </c>
      <c r="D21" s="165">
        <v>27263342704.649982</v>
      </c>
    </row>
    <row r="22" spans="2:4" ht="13.5" customHeight="1" x14ac:dyDescent="0.2">
      <c r="B22" s="162">
        <v>44652</v>
      </c>
      <c r="C22" s="165">
        <v>28391370</v>
      </c>
      <c r="D22" s="165">
        <v>24889658719.740009</v>
      </c>
    </row>
    <row r="23" spans="2:4" ht="13.5" customHeight="1" x14ac:dyDescent="0.2">
      <c r="B23" s="159">
        <v>44682</v>
      </c>
      <c r="C23" s="165">
        <v>30326244</v>
      </c>
      <c r="D23" s="165">
        <v>27352555172.760002</v>
      </c>
    </row>
    <row r="24" spans="2:4" ht="13.5" customHeight="1" x14ac:dyDescent="0.2">
      <c r="B24" s="159">
        <v>44713</v>
      </c>
      <c r="C24" s="165">
        <v>30238318</v>
      </c>
      <c r="D24" s="165">
        <v>27621994082.699944</v>
      </c>
    </row>
    <row r="25" spans="2:4" ht="13.5" customHeight="1" x14ac:dyDescent="0.2">
      <c r="B25" s="159">
        <v>44743</v>
      </c>
      <c r="C25" s="165">
        <v>30080518</v>
      </c>
      <c r="D25" s="165">
        <v>31269837569.650009</v>
      </c>
    </row>
    <row r="26" spans="2:4" ht="13.5" customHeight="1" x14ac:dyDescent="0.2">
      <c r="B26" s="159">
        <v>44774</v>
      </c>
      <c r="C26" s="165">
        <v>29419536</v>
      </c>
      <c r="D26" s="165">
        <v>29707168905.550018</v>
      </c>
    </row>
    <row r="27" spans="2:4" ht="13.5" customHeight="1" x14ac:dyDescent="0.2">
      <c r="B27" s="159">
        <v>44805</v>
      </c>
      <c r="C27" s="165">
        <v>30320151</v>
      </c>
      <c r="D27" s="165">
        <v>31476510609.500019</v>
      </c>
    </row>
    <row r="28" spans="2:4" ht="13.5" customHeight="1" x14ac:dyDescent="0.2">
      <c r="B28" s="159">
        <v>44835</v>
      </c>
      <c r="C28" s="165">
        <v>30144984</v>
      </c>
      <c r="D28" s="165">
        <v>30541937469.679985</v>
      </c>
    </row>
    <row r="29" spans="2:4" ht="13.5" customHeight="1" x14ac:dyDescent="0.2">
      <c r="B29" s="163">
        <v>44866</v>
      </c>
      <c r="C29" s="165">
        <v>29109938</v>
      </c>
      <c r="D29" s="165">
        <v>27717310707.779995</v>
      </c>
    </row>
    <row r="30" spans="2:4" ht="13.5" customHeight="1" x14ac:dyDescent="0.2">
      <c r="B30" s="90">
        <v>44896</v>
      </c>
      <c r="C30" s="165">
        <v>33125317</v>
      </c>
      <c r="D30" s="165">
        <v>32220054663.349976</v>
      </c>
    </row>
    <row r="31" spans="2:4" ht="13.5" customHeight="1" x14ac:dyDescent="0.2">
      <c r="B31" s="90">
        <v>44927</v>
      </c>
      <c r="C31" s="165">
        <v>27064538</v>
      </c>
      <c r="D31" s="165">
        <v>26983542987.590004</v>
      </c>
    </row>
    <row r="32" spans="2:4" ht="13.5" customHeight="1" x14ac:dyDescent="0.2">
      <c r="B32" s="90">
        <v>44958</v>
      </c>
      <c r="C32" s="165">
        <v>27480162</v>
      </c>
      <c r="D32" s="165">
        <v>26306625002.920002</v>
      </c>
    </row>
    <row r="33" spans="2:8" ht="13.5" customHeight="1" x14ac:dyDescent="0.2">
      <c r="B33" s="90">
        <v>44986</v>
      </c>
      <c r="C33" s="165">
        <v>30873178</v>
      </c>
      <c r="D33" s="165">
        <v>31650471466.169998</v>
      </c>
    </row>
    <row r="34" spans="2:8" ht="13.5" customHeight="1" x14ac:dyDescent="0.2">
      <c r="B34" s="90">
        <v>45017</v>
      </c>
      <c r="C34" s="165">
        <v>29233448</v>
      </c>
      <c r="D34" s="165">
        <v>27536891121.399998</v>
      </c>
    </row>
    <row r="35" spans="2:8" ht="13.5" customHeight="1" x14ac:dyDescent="0.2">
      <c r="B35" s="90">
        <v>45047</v>
      </c>
      <c r="C35" s="165">
        <v>31571272</v>
      </c>
      <c r="D35" s="165">
        <v>29738147873.250008</v>
      </c>
    </row>
    <row r="36" spans="2:8" ht="13.5" customHeight="1" x14ac:dyDescent="0.2">
      <c r="B36" s="90">
        <v>45078</v>
      </c>
      <c r="C36" s="165">
        <v>31215923</v>
      </c>
      <c r="D36" s="165">
        <v>31380048479.839996</v>
      </c>
    </row>
    <row r="37" spans="2:8" ht="13.5" customHeight="1" x14ac:dyDescent="0.2">
      <c r="B37" s="90">
        <v>45108</v>
      </c>
      <c r="C37" s="165">
        <v>31533895</v>
      </c>
      <c r="D37" s="165">
        <v>31826763275.080002</v>
      </c>
    </row>
    <row r="38" spans="2:8" ht="13.5" customHeight="1" x14ac:dyDescent="0.2">
      <c r="B38" s="90">
        <v>45139</v>
      </c>
      <c r="C38" s="165">
        <v>30127997</v>
      </c>
      <c r="D38" s="165">
        <v>29733507097.5</v>
      </c>
    </row>
    <row r="39" spans="2:8" ht="13.5" customHeight="1" x14ac:dyDescent="0.2">
      <c r="B39" s="90">
        <v>45170</v>
      </c>
      <c r="C39" s="165">
        <v>30660528</v>
      </c>
      <c r="D39" s="165">
        <v>29949391799.619999</v>
      </c>
    </row>
    <row r="40" spans="2:8" ht="13.5" customHeight="1" x14ac:dyDescent="0.2">
      <c r="B40" s="90">
        <v>45200</v>
      </c>
      <c r="C40" s="165">
        <v>31917418</v>
      </c>
      <c r="D40" s="165">
        <v>32366769674.230003</v>
      </c>
      <c r="E40" s="7"/>
    </row>
    <row r="41" spans="2:8" ht="13.5" customHeight="1" x14ac:dyDescent="0.2">
      <c r="B41" s="90">
        <v>45231</v>
      </c>
      <c r="C41" s="165">
        <v>30904963</v>
      </c>
      <c r="D41" s="165">
        <v>32442870211.490002</v>
      </c>
      <c r="E41" s="7"/>
    </row>
    <row r="42" spans="2:8" ht="13.5" customHeight="1" x14ac:dyDescent="0.2">
      <c r="B42" s="164">
        <v>45261</v>
      </c>
      <c r="C42" s="168">
        <v>32395593</v>
      </c>
      <c r="D42" s="168">
        <v>37281144207.879997</v>
      </c>
    </row>
    <row r="43" spans="2:8" ht="11.25" x14ac:dyDescent="0.2">
      <c r="B43" s="1" t="s">
        <v>87</v>
      </c>
      <c r="C43" s="7"/>
      <c r="D43" s="7"/>
    </row>
    <row r="44" spans="2:8" ht="12.95" customHeight="1" x14ac:dyDescent="0.2">
      <c r="B44" s="1" t="s">
        <v>109</v>
      </c>
      <c r="G44" s="25"/>
      <c r="H44" s="25"/>
    </row>
    <row r="45" spans="2:8" ht="12.95" customHeight="1" x14ac:dyDescent="0.2">
      <c r="B45" s="1" t="s">
        <v>31</v>
      </c>
      <c r="G45" s="25"/>
      <c r="H45" s="25"/>
    </row>
    <row r="46" spans="2:8" ht="12.95" customHeight="1" x14ac:dyDescent="0.2">
      <c r="G46" s="25"/>
      <c r="H46" s="25"/>
    </row>
    <row r="47" spans="2:8" ht="17.25" customHeight="1" x14ac:dyDescent="0.25">
      <c r="B47" s="169"/>
      <c r="C47" s="169"/>
      <c r="D47" s="169"/>
      <c r="E47" s="169"/>
      <c r="F47" s="169"/>
      <c r="G47" s="170"/>
      <c r="H47" s="170"/>
    </row>
    <row r="48" spans="2:8" ht="19.5" customHeight="1" x14ac:dyDescent="0.2">
      <c r="B48" s="218"/>
      <c r="C48" s="218"/>
      <c r="D48" s="218"/>
      <c r="E48" s="218"/>
      <c r="F48" s="218"/>
      <c r="G48" s="25"/>
      <c r="H48" s="25"/>
    </row>
    <row r="49" spans="2:8" ht="12.95" customHeight="1" x14ac:dyDescent="0.2">
      <c r="B49" s="215"/>
      <c r="C49" s="215"/>
      <c r="D49" s="215"/>
      <c r="E49" s="215"/>
      <c r="F49" s="215"/>
      <c r="G49" s="25"/>
      <c r="H49" s="25"/>
    </row>
    <row r="50" spans="2:8" ht="12.75" x14ac:dyDescent="0.2">
      <c r="D50" s="7"/>
      <c r="E50" s="7"/>
      <c r="G50" s="25"/>
      <c r="H50" s="25"/>
    </row>
    <row r="51" spans="2:8" ht="12.75" x14ac:dyDescent="0.2">
      <c r="D51" s="100"/>
      <c r="E51" s="100"/>
      <c r="G51" s="25"/>
      <c r="H51" s="25"/>
    </row>
    <row r="52" spans="2:8" ht="12.75" x14ac:dyDescent="0.2">
      <c r="D52" s="101"/>
      <c r="E52" s="101"/>
      <c r="G52" s="25"/>
      <c r="H52" s="25"/>
    </row>
    <row r="53" spans="2:8" ht="12.95" customHeight="1" x14ac:dyDescent="0.2">
      <c r="G53" s="25"/>
      <c r="H53" s="25"/>
    </row>
    <row r="54" spans="2:8" ht="12.95" customHeight="1" x14ac:dyDescent="0.2">
      <c r="G54" s="25"/>
      <c r="H54" s="25"/>
    </row>
    <row r="55" spans="2:8" ht="12.95" customHeight="1" x14ac:dyDescent="0.2">
      <c r="G55" s="25"/>
      <c r="H55" s="25"/>
    </row>
  </sheetData>
  <mergeCells count="3">
    <mergeCell ref="C5:D5"/>
    <mergeCell ref="B48:F48"/>
    <mergeCell ref="B49:F4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34"/>
  <sheetViews>
    <sheetView showGridLines="0" zoomScale="120" zoomScaleNormal="120" workbookViewId="0">
      <selection activeCell="D18" sqref="D18:D29"/>
    </sheetView>
  </sheetViews>
  <sheetFormatPr defaultColWidth="9.33203125" defaultRowHeight="12.95" customHeight="1" x14ac:dyDescent="0.2"/>
  <cols>
    <col min="1" max="1" width="2.83203125" style="1" customWidth="1"/>
    <col min="2" max="2" width="22.5" style="1" customWidth="1"/>
    <col min="3" max="3" width="16.5" style="1" customWidth="1"/>
    <col min="4" max="4" width="21.33203125" style="1" customWidth="1"/>
    <col min="5" max="5" width="9.33203125" style="1"/>
    <col min="6" max="6" width="16.83203125" style="1" bestFit="1" customWidth="1"/>
    <col min="7" max="16384" width="9.33203125" style="1"/>
  </cols>
  <sheetData>
    <row r="2" spans="2:12" ht="17.25" x14ac:dyDescent="0.3">
      <c r="B2" s="2" t="s">
        <v>138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2.95" customHeight="1" x14ac:dyDescent="0.3">
      <c r="B3" s="2"/>
      <c r="C3" s="14"/>
      <c r="D3" s="14"/>
      <c r="E3" s="116"/>
      <c r="F3" s="116"/>
      <c r="G3" s="14"/>
      <c r="H3" s="14"/>
      <c r="I3" s="14"/>
      <c r="J3" s="14"/>
      <c r="K3" s="14"/>
      <c r="L3" s="14"/>
    </row>
    <row r="4" spans="2:12" ht="12.95" customHeight="1" x14ac:dyDescent="0.2">
      <c r="B4" s="56" t="s">
        <v>17</v>
      </c>
      <c r="C4" s="217" t="s">
        <v>48</v>
      </c>
      <c r="D4" s="217"/>
    </row>
    <row r="5" spans="2:12" ht="25.5" x14ac:dyDescent="0.2">
      <c r="B5" s="57"/>
      <c r="C5" s="11" t="s">
        <v>50</v>
      </c>
      <c r="D5" s="11" t="s">
        <v>52</v>
      </c>
    </row>
    <row r="6" spans="2:12" ht="11.25" x14ac:dyDescent="0.2">
      <c r="B6" s="159">
        <v>44562</v>
      </c>
      <c r="C6" s="160">
        <v>26362935</v>
      </c>
      <c r="D6" s="160">
        <v>17499785112.616199</v>
      </c>
    </row>
    <row r="7" spans="2:12" ht="11.25" x14ac:dyDescent="0.2">
      <c r="B7" s="159">
        <v>44593</v>
      </c>
      <c r="C7" s="161">
        <v>26225911</v>
      </c>
      <c r="D7" s="161">
        <v>19203627607.968128</v>
      </c>
    </row>
    <row r="8" spans="2:12" ht="11.25" x14ac:dyDescent="0.2">
      <c r="B8" s="159">
        <v>44621</v>
      </c>
      <c r="C8" s="161">
        <v>29248745</v>
      </c>
      <c r="D8" s="161">
        <v>20464718214.47543</v>
      </c>
    </row>
    <row r="9" spans="2:12" ht="11.25" x14ac:dyDescent="0.2">
      <c r="B9" s="162">
        <v>44652</v>
      </c>
      <c r="C9" s="161">
        <v>27918891</v>
      </c>
      <c r="D9" s="161">
        <v>19367339166.268261</v>
      </c>
    </row>
    <row r="10" spans="2:12" ht="11.25" x14ac:dyDescent="0.2">
      <c r="B10" s="159">
        <v>44682</v>
      </c>
      <c r="C10" s="161">
        <v>29828118</v>
      </c>
      <c r="D10" s="161">
        <v>20878531666.533863</v>
      </c>
    </row>
    <row r="11" spans="2:12" ht="11.25" x14ac:dyDescent="0.2">
      <c r="B11" s="159">
        <v>44713</v>
      </c>
      <c r="C11" s="161">
        <v>29731971</v>
      </c>
      <c r="D11" s="161">
        <v>21547445635.590969</v>
      </c>
    </row>
    <row r="12" spans="2:12" ht="11.25" x14ac:dyDescent="0.2">
      <c r="B12" s="159">
        <v>44743</v>
      </c>
      <c r="C12" s="161">
        <v>29576055</v>
      </c>
      <c r="D12" s="161">
        <v>24754394758.565735</v>
      </c>
    </row>
    <row r="13" spans="2:12" ht="11.25" x14ac:dyDescent="0.2">
      <c r="B13" s="159">
        <v>44774</v>
      </c>
      <c r="C13" s="161">
        <v>28923705</v>
      </c>
      <c r="D13" s="161">
        <v>22874465418.857903</v>
      </c>
    </row>
    <row r="14" spans="2:12" ht="11.25" x14ac:dyDescent="0.2">
      <c r="B14" s="159">
        <v>44805</v>
      </c>
      <c r="C14" s="161">
        <v>29804458</v>
      </c>
      <c r="D14" s="161">
        <v>23656992663.21381</v>
      </c>
    </row>
    <row r="15" spans="2:12" ht="11.25" x14ac:dyDescent="0.2">
      <c r="B15" s="159">
        <v>44835</v>
      </c>
      <c r="C15" s="161">
        <v>29637130</v>
      </c>
      <c r="D15" s="161">
        <v>22495716185.922974</v>
      </c>
    </row>
    <row r="16" spans="2:12" ht="11.25" x14ac:dyDescent="0.2">
      <c r="B16" s="163">
        <v>44866</v>
      </c>
      <c r="C16" s="161">
        <v>28594631</v>
      </c>
      <c r="D16" s="161">
        <v>20852438082.071712</v>
      </c>
    </row>
    <row r="17" spans="2:13" ht="11.25" x14ac:dyDescent="0.2">
      <c r="B17" s="90">
        <v>44896</v>
      </c>
      <c r="C17" s="161">
        <v>32595079</v>
      </c>
      <c r="D17" s="161">
        <v>24739748666.799469</v>
      </c>
    </row>
    <row r="18" spans="2:13" ht="12.95" customHeight="1" x14ac:dyDescent="0.2">
      <c r="B18" s="90">
        <v>44927</v>
      </c>
      <c r="C18" s="13">
        <v>26673871</v>
      </c>
      <c r="D18" s="7">
        <v>21656762345</v>
      </c>
      <c r="F18" s="54"/>
      <c r="G18" s="54"/>
      <c r="H18" s="54"/>
      <c r="I18" s="54"/>
      <c r="J18" s="54"/>
      <c r="K18" s="12"/>
      <c r="L18" s="12"/>
      <c r="M18" s="12"/>
    </row>
    <row r="19" spans="2:13" ht="12.95" customHeight="1" x14ac:dyDescent="0.2">
      <c r="B19" s="90">
        <v>44958</v>
      </c>
      <c r="C19" s="7">
        <v>27074384</v>
      </c>
      <c r="D19" s="7">
        <v>22124957397</v>
      </c>
      <c r="F19" s="219"/>
      <c r="G19" s="219"/>
      <c r="H19" s="219"/>
      <c r="I19" s="219"/>
      <c r="J19" s="219"/>
      <c r="K19" s="219"/>
      <c r="L19" s="219"/>
      <c r="M19" s="219"/>
    </row>
    <row r="20" spans="2:13" ht="12.95" customHeight="1" x14ac:dyDescent="0.2">
      <c r="B20" s="90">
        <v>44986</v>
      </c>
      <c r="C20" s="7">
        <v>30380855</v>
      </c>
      <c r="D20" s="7">
        <v>25807368081</v>
      </c>
      <c r="F20" s="216"/>
      <c r="G20" s="216"/>
      <c r="H20" s="216"/>
      <c r="I20" s="216"/>
      <c r="J20" s="216"/>
      <c r="K20" s="216"/>
      <c r="L20" s="216"/>
      <c r="M20" s="216"/>
    </row>
    <row r="21" spans="2:13" ht="12.95" customHeight="1" x14ac:dyDescent="0.2">
      <c r="B21" s="90">
        <v>45017</v>
      </c>
      <c r="C21" s="7">
        <v>28781794</v>
      </c>
      <c r="D21" s="7">
        <v>22060731518</v>
      </c>
    </row>
    <row r="22" spans="2:13" ht="12.95" customHeight="1" x14ac:dyDescent="0.2">
      <c r="B22" s="90">
        <v>45047</v>
      </c>
      <c r="C22" s="7">
        <v>31078744</v>
      </c>
      <c r="D22" s="7">
        <v>24283838935</v>
      </c>
      <c r="F22" s="14"/>
      <c r="G22" s="14"/>
      <c r="H22" s="14"/>
      <c r="I22" s="14"/>
      <c r="J22" s="14"/>
    </row>
    <row r="23" spans="2:13" ht="12.95" customHeight="1" x14ac:dyDescent="0.2">
      <c r="B23" s="90">
        <v>45078</v>
      </c>
      <c r="C23" s="7">
        <v>30712744</v>
      </c>
      <c r="D23" s="7">
        <v>25253487551</v>
      </c>
    </row>
    <row r="24" spans="2:13" ht="12.95" customHeight="1" x14ac:dyDescent="0.2">
      <c r="B24" s="90">
        <v>45108</v>
      </c>
      <c r="C24" s="7">
        <v>31033873</v>
      </c>
      <c r="D24" s="7">
        <v>26003011897</v>
      </c>
    </row>
    <row r="25" spans="2:13" ht="12.95" customHeight="1" x14ac:dyDescent="0.2">
      <c r="B25" s="90">
        <v>45139</v>
      </c>
      <c r="C25" s="7">
        <v>29644100</v>
      </c>
      <c r="D25" s="7">
        <v>24255546667</v>
      </c>
    </row>
    <row r="26" spans="2:13" ht="12.95" customHeight="1" x14ac:dyDescent="0.2">
      <c r="B26" s="90">
        <v>45170</v>
      </c>
      <c r="C26" s="7">
        <v>30160231</v>
      </c>
      <c r="D26" s="7">
        <v>24408827957</v>
      </c>
    </row>
    <row r="27" spans="2:13" ht="12.95" customHeight="1" x14ac:dyDescent="0.2">
      <c r="B27" s="90">
        <v>45200</v>
      </c>
      <c r="C27" s="7">
        <v>31399028</v>
      </c>
      <c r="D27" s="7">
        <v>26207510079</v>
      </c>
    </row>
    <row r="28" spans="2:13" ht="12.95" customHeight="1" x14ac:dyDescent="0.2">
      <c r="B28" s="90">
        <v>45231</v>
      </c>
      <c r="C28" s="7">
        <v>30391374</v>
      </c>
      <c r="D28" s="7">
        <v>26832736674</v>
      </c>
    </row>
    <row r="29" spans="2:13" ht="12.95" customHeight="1" x14ac:dyDescent="0.2">
      <c r="B29" s="164">
        <v>45261</v>
      </c>
      <c r="C29" s="141">
        <v>31900383</v>
      </c>
      <c r="D29" s="141">
        <v>31400801255</v>
      </c>
    </row>
    <row r="30" spans="2:13" ht="12.95" customHeight="1" x14ac:dyDescent="0.2">
      <c r="B30" s="1" t="s">
        <v>158</v>
      </c>
      <c r="C30" s="7"/>
      <c r="D30" s="7"/>
    </row>
    <row r="31" spans="2:13" ht="12.95" customHeight="1" x14ac:dyDescent="0.2">
      <c r="B31" s="17" t="s">
        <v>31</v>
      </c>
      <c r="C31" s="7"/>
      <c r="D31" s="7"/>
    </row>
    <row r="32" spans="2:13" ht="12.95" customHeight="1" x14ac:dyDescent="0.2">
      <c r="C32" s="7"/>
      <c r="D32" s="7"/>
    </row>
    <row r="33" spans="2:4" ht="12.95" customHeight="1" x14ac:dyDescent="0.25">
      <c r="B33" s="32"/>
      <c r="C33" s="32"/>
      <c r="D33" s="7"/>
    </row>
    <row r="34" spans="2:4" ht="12.95" customHeight="1" x14ac:dyDescent="0.2">
      <c r="D34" s="7"/>
    </row>
  </sheetData>
  <customSheetViews>
    <customSheetView guid="{1C338248-5C2C-4A0B-8E41-C56ED2BBA321}" scale="120" showGridLines="0">
      <selection activeCell="B2" sqref="B2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F20:M20"/>
    <mergeCell ref="C4:D4"/>
    <mergeCell ref="F19:M19"/>
  </mergeCell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ABFB-3E2D-4224-9CF5-9F67D0128BCD}">
  <dimension ref="B2:R10"/>
  <sheetViews>
    <sheetView showGridLines="0" zoomScale="110" zoomScaleNormal="110" workbookViewId="0">
      <selection activeCell="H37" sqref="H37"/>
    </sheetView>
  </sheetViews>
  <sheetFormatPr defaultRowHeight="11.25" x14ac:dyDescent="0.2"/>
  <cols>
    <col min="1" max="1" width="3.1640625" style="1" customWidth="1"/>
    <col min="2" max="2" width="14.5" style="1" customWidth="1"/>
    <col min="3" max="3" width="16.1640625" style="1" customWidth="1"/>
    <col min="4" max="4" width="12.1640625" style="1" customWidth="1"/>
    <col min="5" max="5" width="9.33203125" style="1"/>
    <col min="6" max="6" width="13" style="1" customWidth="1"/>
    <col min="7" max="7" width="11" style="1" customWidth="1"/>
    <col min="8" max="10" width="9.33203125" style="1"/>
    <col min="11" max="11" width="12.83203125" style="1" customWidth="1"/>
    <col min="12" max="12" width="15.5" style="1" customWidth="1"/>
    <col min="13" max="13" width="10.83203125" style="1" customWidth="1"/>
    <col min="14" max="14" width="9.33203125" style="1"/>
    <col min="15" max="15" width="19.83203125" style="1" bestFit="1" customWidth="1"/>
    <col min="16" max="17" width="9.33203125" style="1"/>
    <col min="18" max="18" width="12.83203125" style="1" customWidth="1"/>
    <col min="19" max="16384" width="9.33203125" style="1"/>
  </cols>
  <sheetData>
    <row r="2" spans="2:18" ht="12.75" x14ac:dyDescent="0.2">
      <c r="B2" s="143" t="s">
        <v>106</v>
      </c>
      <c r="K2" s="143" t="s">
        <v>107</v>
      </c>
    </row>
    <row r="3" spans="2:18" ht="12.75" x14ac:dyDescent="0.2">
      <c r="B3" s="144"/>
      <c r="C3" s="144" t="s">
        <v>2</v>
      </c>
      <c r="D3" s="145" t="s">
        <v>105</v>
      </c>
      <c r="K3" s="144"/>
      <c r="L3" s="144" t="s">
        <v>2</v>
      </c>
      <c r="M3" s="145" t="s">
        <v>105</v>
      </c>
      <c r="Q3" s="7"/>
      <c r="R3" s="7"/>
    </row>
    <row r="4" spans="2:18" ht="12.75" x14ac:dyDescent="0.2">
      <c r="B4" s="25" t="s">
        <v>53</v>
      </c>
      <c r="C4" s="155">
        <v>48845424</v>
      </c>
      <c r="D4" s="157">
        <f>C4/C6</f>
        <v>0.23589147598857385</v>
      </c>
      <c r="F4" s="25"/>
      <c r="G4" s="25"/>
      <c r="K4" s="25" t="s">
        <v>53</v>
      </c>
      <c r="L4" s="25">
        <v>4752714</v>
      </c>
      <c r="M4" s="157">
        <f>L4/L6</f>
        <v>3.1688904063614076E-2</v>
      </c>
      <c r="Q4" s="7"/>
      <c r="R4" s="7"/>
    </row>
    <row r="5" spans="2:18" ht="12.75" x14ac:dyDescent="0.2">
      <c r="B5" s="148" t="s">
        <v>54</v>
      </c>
      <c r="C5" s="156">
        <v>158221931</v>
      </c>
      <c r="D5" s="150">
        <f>C5/C6</f>
        <v>0.76410852401142615</v>
      </c>
      <c r="F5" s="25"/>
      <c r="G5" s="25"/>
      <c r="K5" s="148" t="s">
        <v>54</v>
      </c>
      <c r="L5" s="149">
        <v>145227670</v>
      </c>
      <c r="M5" s="150">
        <f>L5/L6</f>
        <v>0.96831109593638587</v>
      </c>
      <c r="Q5" s="151"/>
      <c r="R5" s="151"/>
    </row>
    <row r="6" spans="2:18" ht="12.75" x14ac:dyDescent="0.2">
      <c r="B6" s="22" t="s">
        <v>48</v>
      </c>
      <c r="C6" s="155">
        <f>SUM(C4:C5)</f>
        <v>207067355</v>
      </c>
      <c r="D6" s="157">
        <v>1</v>
      </c>
      <c r="K6" s="22" t="s">
        <v>48</v>
      </c>
      <c r="L6" s="25">
        <f>SUM(L4:L5)</f>
        <v>149980384</v>
      </c>
      <c r="M6" s="157">
        <v>1</v>
      </c>
    </row>
    <row r="10" spans="2:18" ht="14.25" x14ac:dyDescent="0.25">
      <c r="B10" s="154" t="s">
        <v>113</v>
      </c>
      <c r="K10" s="158" t="s">
        <v>114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F5F48-20DE-4734-B1A8-BF3CDC70AF23}">
  <dimension ref="B2:O10"/>
  <sheetViews>
    <sheetView showGridLines="0" zoomScale="120" zoomScaleNormal="120" workbookViewId="0">
      <selection activeCell="C5" sqref="C5"/>
    </sheetView>
  </sheetViews>
  <sheetFormatPr defaultRowHeight="11.25" x14ac:dyDescent="0.2"/>
  <cols>
    <col min="1" max="1" width="3.6640625" style="1" customWidth="1"/>
    <col min="2" max="2" width="15.33203125" style="1" customWidth="1"/>
    <col min="3" max="3" width="22" style="1" customWidth="1"/>
    <col min="4" max="4" width="12.1640625" style="1" customWidth="1"/>
    <col min="5" max="5" width="9.33203125" style="1"/>
    <col min="6" max="6" width="14.5" style="1" bestFit="1" customWidth="1"/>
    <col min="7" max="7" width="9.33203125" style="1"/>
    <col min="8" max="8" width="14.5" style="1" bestFit="1" customWidth="1"/>
    <col min="9" max="9" width="20.1640625" style="1" customWidth="1"/>
    <col min="10" max="10" width="15" style="1" customWidth="1"/>
    <col min="11" max="11" width="22.5" style="1" customWidth="1"/>
    <col min="12" max="12" width="17" style="1" customWidth="1"/>
    <col min="13" max="13" width="9.33203125" style="1"/>
    <col min="14" max="14" width="14.83203125" style="1" customWidth="1"/>
    <col min="15" max="15" width="13.5" style="1" customWidth="1"/>
    <col min="16" max="16384" width="9.33203125" style="1"/>
  </cols>
  <sheetData>
    <row r="2" spans="2:15" ht="12.75" x14ac:dyDescent="0.2">
      <c r="B2" s="143" t="s">
        <v>106</v>
      </c>
      <c r="J2" s="143" t="s">
        <v>107</v>
      </c>
    </row>
    <row r="3" spans="2:15" ht="12.75" x14ac:dyDescent="0.2">
      <c r="B3" s="144"/>
      <c r="C3" s="145" t="s">
        <v>4</v>
      </c>
      <c r="D3" s="145" t="s">
        <v>105</v>
      </c>
      <c r="J3" s="144"/>
      <c r="K3" s="145" t="s">
        <v>4</v>
      </c>
      <c r="L3" s="145" t="s">
        <v>105</v>
      </c>
      <c r="N3" s="7"/>
    </row>
    <row r="4" spans="2:15" ht="12.75" x14ac:dyDescent="0.2">
      <c r="B4" s="146" t="s">
        <v>53</v>
      </c>
      <c r="C4" s="146">
        <v>14782421266</v>
      </c>
      <c r="D4" s="147">
        <f>C4/C6</f>
        <v>0.37402327303815097</v>
      </c>
      <c r="F4" s="7"/>
      <c r="H4" s="7"/>
      <c r="J4" s="146" t="s">
        <v>53</v>
      </c>
      <c r="K4" s="146">
        <v>9113176126</v>
      </c>
      <c r="L4" s="147">
        <f>K4/K6</f>
        <v>3.5011143935295079E-2</v>
      </c>
      <c r="N4" s="7"/>
      <c r="O4" s="7"/>
    </row>
    <row r="5" spans="2:15" ht="12.75" x14ac:dyDescent="0.2">
      <c r="B5" s="148" t="s">
        <v>54</v>
      </c>
      <c r="C5" s="149">
        <v>24740309889</v>
      </c>
      <c r="D5" s="150">
        <f>C5/C6</f>
        <v>0.62597672696184903</v>
      </c>
      <c r="F5" s="7"/>
      <c r="H5" s="7"/>
      <c r="J5" s="148" t="s">
        <v>54</v>
      </c>
      <c r="K5" s="149">
        <v>251180407621</v>
      </c>
      <c r="L5" s="150">
        <f>K5/K6</f>
        <v>0.96498885606470497</v>
      </c>
      <c r="N5" s="151"/>
      <c r="O5" s="7"/>
    </row>
    <row r="6" spans="2:15" ht="14.25" customHeight="1" x14ac:dyDescent="0.2">
      <c r="B6" s="152" t="s">
        <v>48</v>
      </c>
      <c r="C6" s="146">
        <f>SUM(C4:C5)</f>
        <v>39522731155</v>
      </c>
      <c r="D6" s="147">
        <v>1</v>
      </c>
      <c r="J6" s="152" t="s">
        <v>48</v>
      </c>
      <c r="K6" s="146">
        <f>SUM(K4:K5)</f>
        <v>260293583747</v>
      </c>
      <c r="L6" s="147">
        <v>1</v>
      </c>
    </row>
    <row r="10" spans="2:15" ht="14.25" x14ac:dyDescent="0.25">
      <c r="B10" s="153" t="s">
        <v>115</v>
      </c>
      <c r="J10" s="154" t="s">
        <v>116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K30"/>
  <sheetViews>
    <sheetView showGridLines="0" zoomScale="160" zoomScaleNormal="160" workbookViewId="0">
      <selection activeCell="C33" sqref="C33"/>
    </sheetView>
  </sheetViews>
  <sheetFormatPr defaultColWidth="9.33203125" defaultRowHeight="12.95" customHeight="1" x14ac:dyDescent="0.2"/>
  <cols>
    <col min="1" max="1" width="2.83203125" style="1" customWidth="1"/>
    <col min="2" max="2" width="25.33203125" style="1" customWidth="1"/>
    <col min="3" max="3" width="13.83203125" style="1" bestFit="1" customWidth="1"/>
    <col min="4" max="4" width="11.6640625" style="1" customWidth="1"/>
    <col min="5" max="5" width="19.1640625" style="1" customWidth="1"/>
    <col min="6" max="6" width="12.5" style="1" customWidth="1"/>
    <col min="7" max="7" width="18.6640625" style="1" bestFit="1" customWidth="1"/>
    <col min="8" max="8" width="12.5" style="1" customWidth="1"/>
    <col min="9" max="9" width="14.5" style="1" bestFit="1" customWidth="1"/>
    <col min="10" max="10" width="12.1640625" style="1" customWidth="1"/>
    <col min="11" max="16384" width="9.33203125" style="1"/>
  </cols>
  <sheetData>
    <row r="2" spans="2:11" ht="12.95" customHeight="1" x14ac:dyDescent="0.25">
      <c r="B2" s="32" t="s">
        <v>89</v>
      </c>
    </row>
    <row r="4" spans="2:11" ht="12.75" x14ac:dyDescent="0.25">
      <c r="B4" s="10" t="s">
        <v>49</v>
      </c>
      <c r="C4" s="11" t="s">
        <v>32</v>
      </c>
      <c r="D4" s="11" t="s">
        <v>105</v>
      </c>
      <c r="E4" s="11" t="s">
        <v>80</v>
      </c>
      <c r="F4" s="117" t="s">
        <v>105</v>
      </c>
      <c r="G4" s="118" t="s">
        <v>48</v>
      </c>
      <c r="H4" s="117" t="s">
        <v>105</v>
      </c>
      <c r="J4" s="119"/>
      <c r="K4" s="119"/>
    </row>
    <row r="5" spans="2:11" ht="12.95" customHeight="1" x14ac:dyDescent="0.2">
      <c r="B5" s="1" t="s">
        <v>18</v>
      </c>
      <c r="C5" s="13">
        <v>310846</v>
      </c>
      <c r="D5" s="120">
        <f>C5/C12</f>
        <v>1.9646201890937609E-3</v>
      </c>
      <c r="E5" s="13">
        <v>12212981</v>
      </c>
      <c r="F5" s="120">
        <f>E5/E12</f>
        <v>8.4095413773422098E-2</v>
      </c>
      <c r="G5" s="7">
        <f t="shared" ref="G5:G11" si="0">C5+E5</f>
        <v>12523827</v>
      </c>
      <c r="H5" s="9">
        <f>G5/G12</f>
        <v>4.1271522383712081E-2</v>
      </c>
      <c r="I5" s="7"/>
      <c r="J5" s="121"/>
      <c r="K5" s="121"/>
    </row>
    <row r="6" spans="2:11" ht="12.95" customHeight="1" x14ac:dyDescent="0.2">
      <c r="B6" s="1" t="s">
        <v>37</v>
      </c>
      <c r="C6" s="7">
        <v>15399716</v>
      </c>
      <c r="D6" s="9">
        <f>C6/C12</f>
        <v>9.7329844874665325E-2</v>
      </c>
      <c r="E6" s="13">
        <v>110767180</v>
      </c>
      <c r="F6" s="120">
        <f>E6/E12</f>
        <v>0.7627140199935728</v>
      </c>
      <c r="G6" s="7">
        <f t="shared" si="0"/>
        <v>126166896</v>
      </c>
      <c r="H6" s="9">
        <f>G6/G12</f>
        <v>0.41577545524602616</v>
      </c>
      <c r="I6" s="7"/>
      <c r="J6" s="121"/>
      <c r="K6" s="121"/>
    </row>
    <row r="7" spans="2:11" ht="12.95" customHeight="1" x14ac:dyDescent="0.2">
      <c r="B7" s="1" t="s">
        <v>19</v>
      </c>
      <c r="C7" s="7">
        <v>0</v>
      </c>
      <c r="D7" s="9">
        <v>0</v>
      </c>
      <c r="E7" s="13">
        <v>580313</v>
      </c>
      <c r="F7" s="120">
        <f>E7/E12</f>
        <v>3.9958845308197813E-3</v>
      </c>
      <c r="G7" s="7">
        <f t="shared" si="0"/>
        <v>580313</v>
      </c>
      <c r="H7" s="9">
        <f>G7/G12</f>
        <v>1.9123867623737623E-3</v>
      </c>
      <c r="I7" s="7"/>
      <c r="J7" s="121"/>
      <c r="K7" s="121"/>
    </row>
    <row r="8" spans="2:11" ht="12.95" customHeight="1" x14ac:dyDescent="0.2">
      <c r="B8" s="98" t="s">
        <v>26</v>
      </c>
      <c r="C8" s="13">
        <v>141795039</v>
      </c>
      <c r="D8" s="120">
        <f>C8/C12</f>
        <v>0.8961781600301667</v>
      </c>
      <c r="E8" s="13">
        <v>19578592</v>
      </c>
      <c r="F8" s="120">
        <f>E8/E12</f>
        <v>0.13481309725619092</v>
      </c>
      <c r="G8" s="7">
        <f t="shared" si="0"/>
        <v>161373631</v>
      </c>
      <c r="H8" s="9">
        <f>G8/G12</f>
        <v>0.53179714347358786</v>
      </c>
      <c r="I8" s="13"/>
      <c r="J8" s="7"/>
      <c r="K8" s="7"/>
    </row>
    <row r="9" spans="2:11" ht="12.95" customHeight="1" x14ac:dyDescent="0.2">
      <c r="B9" s="1" t="s">
        <v>36</v>
      </c>
      <c r="C9" s="7">
        <v>69463</v>
      </c>
      <c r="D9" s="120">
        <f>C9/C12</f>
        <v>4.3902257772343833E-4</v>
      </c>
      <c r="E9" s="13">
        <v>0</v>
      </c>
      <c r="F9" s="120">
        <v>0</v>
      </c>
      <c r="G9" s="7">
        <f t="shared" si="0"/>
        <v>69463</v>
      </c>
      <c r="H9" s="9">
        <f>G9/G12</f>
        <v>2.2891115945148334E-4</v>
      </c>
      <c r="I9" s="7"/>
      <c r="J9" s="7"/>
      <c r="K9" s="7"/>
    </row>
    <row r="10" spans="2:11" ht="12.95" customHeight="1" x14ac:dyDescent="0.2">
      <c r="B10" s="1" t="s">
        <v>20</v>
      </c>
      <c r="C10" s="7">
        <v>222503</v>
      </c>
      <c r="D10" s="120">
        <f>C10/C12</f>
        <v>1.4062715490433498E-3</v>
      </c>
      <c r="E10" s="13">
        <v>0</v>
      </c>
      <c r="F10" s="120">
        <v>0</v>
      </c>
      <c r="G10" s="7">
        <f t="shared" si="0"/>
        <v>222503</v>
      </c>
      <c r="H10" s="9">
        <f>G10/G12</f>
        <v>7.3324532069495127E-4</v>
      </c>
      <c r="I10" s="7"/>
      <c r="J10" s="7"/>
      <c r="K10" s="7"/>
    </row>
    <row r="11" spans="2:11" ht="12.95" customHeight="1" x14ac:dyDescent="0.2">
      <c r="B11" s="15" t="s">
        <v>21</v>
      </c>
      <c r="C11" s="122">
        <v>424364</v>
      </c>
      <c r="D11" s="123">
        <f>C11/C12</f>
        <v>2.6820807793073893E-3</v>
      </c>
      <c r="E11" s="16">
        <v>2088604</v>
      </c>
      <c r="F11" s="124">
        <f>E11/E12</f>
        <v>1.4381584445994348E-2</v>
      </c>
      <c r="G11" s="7">
        <f t="shared" si="0"/>
        <v>2512968</v>
      </c>
      <c r="H11" s="125">
        <f>G11/G12</f>
        <v>8.2813356541536522E-3</v>
      </c>
      <c r="I11" s="7"/>
      <c r="J11" s="7"/>
      <c r="K11" s="7"/>
    </row>
    <row r="12" spans="2:11" ht="12.95" customHeight="1" x14ac:dyDescent="0.2">
      <c r="B12" s="15" t="s">
        <v>48</v>
      </c>
      <c r="C12" s="122">
        <f>SUM(C5:C11)</f>
        <v>158221931</v>
      </c>
      <c r="D12" s="126">
        <v>1</v>
      </c>
      <c r="E12" s="16">
        <f>SUM(E5:E11)</f>
        <v>145227670</v>
      </c>
      <c r="F12" s="127">
        <v>1</v>
      </c>
      <c r="G12" s="128">
        <f>SUM(G5:G11)</f>
        <v>303449601</v>
      </c>
      <c r="H12" s="129">
        <v>1</v>
      </c>
      <c r="I12" s="7"/>
      <c r="J12" s="7"/>
      <c r="K12" s="7"/>
    </row>
    <row r="13" spans="2:11" ht="12.95" customHeight="1" x14ac:dyDescent="0.2">
      <c r="B13" s="17" t="s">
        <v>81</v>
      </c>
      <c r="C13" s="7"/>
      <c r="D13" s="7"/>
      <c r="E13" s="130"/>
      <c r="J13" s="7"/>
      <c r="K13" s="7"/>
    </row>
    <row r="14" spans="2:11" ht="12.95" customHeight="1" x14ac:dyDescent="0.2">
      <c r="B14" s="17" t="s">
        <v>97</v>
      </c>
      <c r="C14" s="7"/>
      <c r="D14" s="7"/>
      <c r="E14" s="7"/>
      <c r="J14" s="7"/>
      <c r="K14" s="7"/>
    </row>
    <row r="15" spans="2:11" ht="12.95" customHeight="1" x14ac:dyDescent="0.2">
      <c r="B15" s="17" t="s">
        <v>31</v>
      </c>
      <c r="C15" s="7"/>
      <c r="D15" s="7"/>
      <c r="E15" s="7"/>
      <c r="J15" s="7"/>
      <c r="K15" s="7"/>
    </row>
    <row r="16" spans="2:11" ht="12.95" customHeight="1" x14ac:dyDescent="0.2">
      <c r="J16" s="7"/>
      <c r="K16" s="7"/>
    </row>
    <row r="17" spans="2:11" ht="12.95" customHeight="1" x14ac:dyDescent="0.25">
      <c r="B17" s="32" t="s">
        <v>90</v>
      </c>
      <c r="I17" s="7"/>
      <c r="J17" s="7"/>
      <c r="K17" s="7"/>
    </row>
    <row r="18" spans="2:11" ht="12.95" customHeight="1" x14ac:dyDescent="0.2">
      <c r="I18" s="7"/>
      <c r="J18" s="7"/>
      <c r="K18" s="7"/>
    </row>
    <row r="19" spans="2:11" ht="12.75" x14ac:dyDescent="0.25">
      <c r="B19" s="10" t="s">
        <v>49</v>
      </c>
      <c r="C19" s="11" t="s">
        <v>32</v>
      </c>
      <c r="D19" s="11" t="s">
        <v>105</v>
      </c>
      <c r="E19" s="11" t="s">
        <v>80</v>
      </c>
      <c r="F19" s="11" t="s">
        <v>105</v>
      </c>
      <c r="G19" s="118" t="s">
        <v>48</v>
      </c>
      <c r="H19" s="117" t="s">
        <v>105</v>
      </c>
      <c r="I19" s="7"/>
      <c r="J19" s="7"/>
      <c r="K19" s="7"/>
    </row>
    <row r="20" spans="2:11" ht="12.95" customHeight="1" x14ac:dyDescent="0.2">
      <c r="B20" s="1" t="s">
        <v>18</v>
      </c>
      <c r="C20" s="130">
        <v>193723195</v>
      </c>
      <c r="D20" s="131">
        <f>C20/C27</f>
        <v>7.8302655006812546E-3</v>
      </c>
      <c r="E20" s="13">
        <v>11136673090</v>
      </c>
      <c r="F20" s="9">
        <f>E20/E27</f>
        <v>4.4337347787108676E-2</v>
      </c>
      <c r="G20" s="7">
        <f t="shared" ref="G20:G26" si="1">C20+E20</f>
        <v>11330396285</v>
      </c>
      <c r="H20" s="9">
        <f>G20/G27</f>
        <v>4.1063956296030435E-2</v>
      </c>
      <c r="I20" s="132"/>
      <c r="J20" s="7"/>
    </row>
    <row r="21" spans="2:11" ht="12.95" customHeight="1" x14ac:dyDescent="0.2">
      <c r="B21" s="98" t="s">
        <v>37</v>
      </c>
      <c r="C21" s="133">
        <v>3977188552</v>
      </c>
      <c r="D21" s="134">
        <f>C21/C27</f>
        <v>0.16075742663871528</v>
      </c>
      <c r="E21" s="135">
        <v>215496345007</v>
      </c>
      <c r="F21" s="134">
        <f>E21/E27</f>
        <v>0.85793453019694588</v>
      </c>
      <c r="G21" s="7">
        <f t="shared" si="1"/>
        <v>219473533559</v>
      </c>
      <c r="H21" s="9">
        <f>G21/G27</f>
        <v>0.79542245156363001</v>
      </c>
      <c r="I21" s="132"/>
    </row>
    <row r="22" spans="2:11" ht="12.95" customHeight="1" x14ac:dyDescent="0.2">
      <c r="B22" s="1" t="s">
        <v>19</v>
      </c>
      <c r="C22" s="7">
        <v>0</v>
      </c>
      <c r="D22" s="9">
        <f>C22/C27</f>
        <v>0</v>
      </c>
      <c r="E22" s="13">
        <v>3944915917</v>
      </c>
      <c r="F22" s="9">
        <f>E22/E27</f>
        <v>1.5705508062366026E-2</v>
      </c>
      <c r="G22" s="7">
        <f t="shared" si="1"/>
        <v>3944915917</v>
      </c>
      <c r="H22" s="9">
        <f>G22/G27</f>
        <v>1.4297280583351002E-2</v>
      </c>
      <c r="I22" s="9"/>
      <c r="J22" s="7"/>
    </row>
    <row r="23" spans="2:11" ht="12.95" customHeight="1" x14ac:dyDescent="0.2">
      <c r="B23" s="1" t="s">
        <v>26</v>
      </c>
      <c r="C23" s="13">
        <v>20159536033</v>
      </c>
      <c r="D23" s="120">
        <f>C23/C27</f>
        <v>0.81484573651049141</v>
      </c>
      <c r="E23" s="13">
        <v>12300865956</v>
      </c>
      <c r="F23" s="9">
        <f>E23/E27</f>
        <v>4.8972235026230534E-2</v>
      </c>
      <c r="G23" s="13">
        <f t="shared" si="1"/>
        <v>32460401989</v>
      </c>
      <c r="H23" s="9">
        <v>0.11749999999999999</v>
      </c>
      <c r="I23" s="132"/>
      <c r="J23" s="7"/>
    </row>
    <row r="24" spans="2:11" ht="12.95" customHeight="1" x14ac:dyDescent="0.2">
      <c r="B24" s="1" t="s">
        <v>36</v>
      </c>
      <c r="C24" s="7">
        <v>11004335</v>
      </c>
      <c r="D24" s="9">
        <f>C24/C27</f>
        <v>4.4479374144350275E-4</v>
      </c>
      <c r="E24" s="13">
        <v>0</v>
      </c>
      <c r="F24" s="9">
        <v>0</v>
      </c>
      <c r="G24" s="7">
        <f t="shared" si="1"/>
        <v>11004335</v>
      </c>
      <c r="H24" s="9">
        <v>1E-4</v>
      </c>
      <c r="I24" s="9"/>
      <c r="J24" s="7"/>
      <c r="K24" s="7"/>
    </row>
    <row r="25" spans="2:11" ht="12.95" customHeight="1" x14ac:dyDescent="0.2">
      <c r="B25" s="1" t="s">
        <v>20</v>
      </c>
      <c r="C25" s="7">
        <v>6174201</v>
      </c>
      <c r="D25" s="9">
        <f>C25/C27</f>
        <v>2.4956037445372358E-4</v>
      </c>
      <c r="E25" s="13">
        <v>0</v>
      </c>
      <c r="F25" s="9">
        <v>0</v>
      </c>
      <c r="G25" s="7">
        <f t="shared" si="1"/>
        <v>6174201</v>
      </c>
      <c r="H25" s="9">
        <v>1E-4</v>
      </c>
      <c r="I25" s="9"/>
      <c r="J25" s="7"/>
      <c r="K25" s="7"/>
    </row>
    <row r="26" spans="2:11" ht="12.95" customHeight="1" x14ac:dyDescent="0.2">
      <c r="B26" s="136" t="s">
        <v>21</v>
      </c>
      <c r="C26" s="137">
        <v>392683573</v>
      </c>
      <c r="D26" s="138">
        <f>C26/C27</f>
        <v>1.5872217234214774E-2</v>
      </c>
      <c r="E26" s="113">
        <v>8301607651</v>
      </c>
      <c r="F26" s="134">
        <f>E26/E27</f>
        <v>3.3050378927348877E-2</v>
      </c>
      <c r="G26" s="133">
        <f t="shared" si="1"/>
        <v>8694291224</v>
      </c>
      <c r="H26" s="134">
        <f>G26/G27</f>
        <v>3.1510106607652244E-2</v>
      </c>
      <c r="I26" s="120"/>
      <c r="J26" s="7"/>
    </row>
    <row r="27" spans="2:11" ht="12.95" customHeight="1" x14ac:dyDescent="0.25">
      <c r="B27" s="139" t="s">
        <v>48</v>
      </c>
      <c r="C27" s="122">
        <f>SUM(C20:C26)</f>
        <v>24740309889</v>
      </c>
      <c r="D27" s="126">
        <v>1</v>
      </c>
      <c r="E27" s="16">
        <f>SUM(E20:E26)</f>
        <v>251180407621</v>
      </c>
      <c r="F27" s="140">
        <v>1</v>
      </c>
      <c r="G27" s="141">
        <f>SUM(G20:G26)</f>
        <v>275920717510</v>
      </c>
      <c r="H27" s="140">
        <v>1</v>
      </c>
      <c r="I27" s="142"/>
    </row>
    <row r="28" spans="2:11" ht="12.95" customHeight="1" x14ac:dyDescent="0.2">
      <c r="B28" s="17" t="s">
        <v>86</v>
      </c>
      <c r="F28" s="9"/>
      <c r="G28" s="9"/>
    </row>
    <row r="29" spans="2:11" ht="12.95" customHeight="1" x14ac:dyDescent="0.2">
      <c r="B29" s="17" t="s">
        <v>159</v>
      </c>
    </row>
    <row r="30" spans="2:11" ht="12.95" customHeight="1" x14ac:dyDescent="0.2">
      <c r="B30" s="17" t="s">
        <v>31</v>
      </c>
    </row>
  </sheetData>
  <sortState xmlns:xlrd2="http://schemas.microsoft.com/office/spreadsheetml/2017/richdata2" ref="B25:H30">
    <sortCondition ref="G26:G30"/>
  </sortState>
  <customSheetViews>
    <customSheetView guid="{1C338248-5C2C-4A0B-8E41-C56ED2BBA321}" scale="140" showGridLines="0" fitToPage="1" topLeftCell="A16">
      <selection activeCell="F13" sqref="F13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ignoredErrors>
    <ignoredError sqref="G26 G5:G8 G11 G20:G2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6"/>
  <sheetViews>
    <sheetView showGridLines="0" zoomScale="140" zoomScaleNormal="140" workbookViewId="0">
      <selection activeCell="K9" sqref="K9"/>
    </sheetView>
  </sheetViews>
  <sheetFormatPr defaultColWidth="9.33203125" defaultRowHeight="12.95" customHeight="1" x14ac:dyDescent="0.2"/>
  <cols>
    <col min="1" max="1" width="2.83203125" style="1" customWidth="1"/>
    <col min="2" max="2" width="24.1640625" style="1" customWidth="1"/>
    <col min="3" max="3" width="12.33203125" style="1" customWidth="1"/>
    <col min="4" max="4" width="14.6640625" style="1" customWidth="1"/>
    <col min="5" max="5" width="15.33203125" style="1" customWidth="1"/>
    <col min="6" max="6" width="14.6640625" style="1" customWidth="1"/>
    <col min="7" max="16384" width="9.33203125" style="1"/>
  </cols>
  <sheetData>
    <row r="2" spans="2:6" ht="12.95" customHeight="1" x14ac:dyDescent="0.25">
      <c r="B2" s="110" t="s">
        <v>94</v>
      </c>
    </row>
    <row r="4" spans="2:6" ht="13.15" customHeight="1" x14ac:dyDescent="0.2">
      <c r="B4" s="220" t="s">
        <v>22</v>
      </c>
      <c r="C4" s="222" t="s">
        <v>32</v>
      </c>
      <c r="D4" s="222"/>
      <c r="E4" s="217" t="s">
        <v>80</v>
      </c>
      <c r="F4" s="217"/>
    </row>
    <row r="5" spans="2:6" ht="25.5" x14ac:dyDescent="0.2">
      <c r="B5" s="221"/>
      <c r="C5" s="111" t="s">
        <v>23</v>
      </c>
      <c r="D5" s="111" t="s">
        <v>24</v>
      </c>
      <c r="E5" s="11" t="s">
        <v>23</v>
      </c>
      <c r="F5" s="11" t="s">
        <v>25</v>
      </c>
    </row>
    <row r="6" spans="2:6" ht="12.95" customHeight="1" x14ac:dyDescent="0.2">
      <c r="B6" s="1" t="s">
        <v>37</v>
      </c>
      <c r="C6" s="13">
        <v>9</v>
      </c>
      <c r="D6" s="13">
        <v>2324</v>
      </c>
      <c r="E6" s="7">
        <v>474</v>
      </c>
      <c r="F6" s="7">
        <v>921492</v>
      </c>
    </row>
    <row r="7" spans="2:6" ht="12.95" customHeight="1" x14ac:dyDescent="0.2">
      <c r="B7" s="1" t="s">
        <v>26</v>
      </c>
      <c r="C7" s="13">
        <v>64</v>
      </c>
      <c r="D7" s="13">
        <v>9155</v>
      </c>
      <c r="E7" s="7">
        <v>96</v>
      </c>
      <c r="F7" s="7">
        <v>60558</v>
      </c>
    </row>
    <row r="8" spans="2:6" ht="12.95" customHeight="1" x14ac:dyDescent="0.2">
      <c r="B8" s="15" t="s">
        <v>20</v>
      </c>
      <c r="C8" s="16">
        <v>10</v>
      </c>
      <c r="D8" s="16">
        <v>277</v>
      </c>
      <c r="E8" s="16">
        <v>0</v>
      </c>
      <c r="F8" s="16">
        <v>0</v>
      </c>
    </row>
    <row r="9" spans="2:6" ht="12.95" customHeight="1" x14ac:dyDescent="0.2">
      <c r="B9" s="112" t="s">
        <v>160</v>
      </c>
    </row>
    <row r="10" spans="2:6" ht="12.95" customHeight="1" x14ac:dyDescent="0.2">
      <c r="B10" s="17" t="s">
        <v>31</v>
      </c>
    </row>
    <row r="11" spans="2:6" ht="12.95" customHeight="1" x14ac:dyDescent="0.2">
      <c r="B11" s="17"/>
      <c r="C11" s="113"/>
    </row>
    <row r="12" spans="2:6" s="14" customFormat="1" ht="12.95" customHeight="1" x14ac:dyDescent="0.35">
      <c r="B12" s="114"/>
    </row>
    <row r="13" spans="2:6" s="14" customFormat="1" ht="12.95" customHeight="1" x14ac:dyDescent="0.2">
      <c r="B13" s="115"/>
    </row>
    <row r="14" spans="2:6" s="14" customFormat="1" ht="12.95" customHeight="1" x14ac:dyDescent="0.2">
      <c r="D14" s="116"/>
    </row>
    <row r="15" spans="2:6" ht="12.95" customHeight="1" x14ac:dyDescent="0.2">
      <c r="C15" s="14"/>
      <c r="D15" s="14"/>
      <c r="E15" s="14"/>
    </row>
    <row r="16" spans="2:6" ht="12.95" customHeight="1" x14ac:dyDescent="0.2">
      <c r="C16" s="14"/>
    </row>
  </sheetData>
  <customSheetViews>
    <customSheetView guid="{1C338248-5C2C-4A0B-8E41-C56ED2BBA321}" scale="130" showGridLines="0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</customSheetViews>
  <mergeCells count="3">
    <mergeCell ref="B4:B5"/>
    <mergeCell ref="C4:D4"/>
    <mergeCell ref="E4:F4"/>
  </mergeCell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W S J W C Z r l B O m A A A A 9 w A A A B I A H A B D b 2 5 m a W c v U G F j a 2 F n Z S 5 4 b W w g o h g A K K A U A A A A A A A A A A A A A A A A A A A A A A A A A A A A h Y 8 x D o I w G I W v Q r r T F k w U y U 8 Z X B w k M Z o Y 1 6 Z W a I R i 2 m K 5 m 4 N H 8 g p i F H V z f N / 7 h v f u 1 x v k f V M H F 2 m s a n W G I k x R I L V o D 0 q X G e r c M U x Q z m D N x Y m X M h h k b d P e H j J U O X d O C f H e Y z / B r S l J T G l E 9 s V q K y r Z c P S R 1 X 8 5 V N o 6 r o V E D H a v M S z G 8 y m O k o T O M A U y U i i U / h r x M P j Z / k B Y d L X r j G S V C Z c b I G M E 8 j 7 B H l B L A w Q U A A I A C A C J Z I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W S J W C i K R 7 g O A A A A E Q A A A B M A H A B G b 3 J t d W x h c y 9 T Z W N 0 a W 9 u M S 5 t I K I Y A C i g F A A A A A A A A A A A A A A A A A A A A A A A A A A A A C t O T S 7 J z M 9 T C I b Q h t Y A U E s B A i 0 A F A A C A A g A i W S J W C Z r l B O m A A A A 9 w A A A B I A A A A A A A A A A A A A A A A A A A A A A E N v b m Z p Z y 9 Q Y W N r Y W d l L n h t b F B L A Q I t A B Q A A g A I A I l k i V g P y u m r p A A A A O k A A A A T A A A A A A A A A A A A A A A A A P I A A A B b Q 2 9 u d G V u d F 9 U e X B l c 1 0 u e G 1 s U E s B A i 0 A F A A C A A g A i W S J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M 0 P 1 o 1 7 r F A n m j 8 u z g g t L Y A A A A A A g A A A A A A A 2 Y A A M A A A A A Q A A A A 5 R + b f v 9 e G y l n X M c w F G S H M w A A A A A E g A A A o A A A A B A A A A B F e 4 F B R s h I + E x m o t 6 U K v h 9 U A A A A I 2 E A x o k s Q J 8 l J 4 F D B Q + 4 u s u L v I c n J / 7 v e U s m L 2 M + b d s X 4 6 I J 1 Y z l U Q z y s U a k I z K z F a A / D D y F X 4 O 0 t 4 8 u s 7 v A K 2 E S / q 6 r h O V g 4 H c P b p a U Z b a F A A A A A S 3 k m x 9 r w 6 l c + O v W u o f / M i z A A E r < / D a t a M a s h u p > 
</file>

<file path=customXml/itemProps1.xml><?xml version="1.0" encoding="utf-8"?>
<ds:datastoreItem xmlns:ds="http://schemas.openxmlformats.org/officeDocument/2006/customXml" ds:itemID="{7A0D60F5-40CC-45B7-BA24-788205029F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Tablica 1.</vt:lpstr>
      <vt:lpstr>Slika 1., 2., 3. i 4.</vt:lpstr>
      <vt:lpstr>Slika 5.</vt:lpstr>
      <vt:lpstr>Slika 6.</vt:lpstr>
      <vt:lpstr>Slika 7.</vt:lpstr>
      <vt:lpstr>Slika 8. i 10.</vt:lpstr>
      <vt:lpstr>Slika 9. i 11.</vt:lpstr>
      <vt:lpstr>Tablica 2. i 3.</vt:lpstr>
      <vt:lpstr>Tablica 4.</vt:lpstr>
      <vt:lpstr>Slika 12.</vt:lpstr>
      <vt:lpstr>Slika 13.</vt:lpstr>
      <vt:lpstr>Slika 14.</vt:lpstr>
      <vt:lpstr>Slika 15.</vt:lpstr>
      <vt:lpstr>Slika 16., 17. i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Tablica 5.</vt:lpstr>
      <vt:lpstr>Slika 26.</vt:lpstr>
      <vt:lpstr>Slika 27.</vt:lpstr>
      <vt:lpstr>Tablica 6. </vt:lpstr>
      <vt:lpstr>Tablica 7.</vt:lpstr>
      <vt:lpstr>Tablica 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2023-04-26T12:11:20Z</cp:lastPrinted>
  <dcterms:created xsi:type="dcterms:W3CDTF">2016-02-25T14:37:25Z</dcterms:created>
  <dcterms:modified xsi:type="dcterms:W3CDTF">2024-09-18T08:17:59Z</dcterms:modified>
</cp:coreProperties>
</file>