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hnb.local\hnb\CloudUsers02$\vbartol\Desktop\"/>
    </mc:Choice>
  </mc:AlternateContent>
  <bookViews>
    <workbookView xWindow="0" yWindow="0" windowWidth="26925" windowHeight="14745" tabRatio="872"/>
  </bookViews>
  <sheets>
    <sheet name="RS4" sheetId="51" r:id="rId1"/>
    <sheet name="DNP1" sheetId="57" r:id="rId2"/>
    <sheet name="PD33" sheetId="35" r:id="rId3"/>
    <sheet name="POKI3" sheetId="69" r:id="rId4"/>
    <sheet name="PROP1" sheetId="61" r:id="rId5"/>
    <sheet name="PROPK" sheetId="49" r:id="rId6"/>
    <sheet name="UKT5" sheetId="45" r:id="rId7"/>
    <sheet name="MIKI4" sheetId="52" r:id="rId8"/>
    <sheet name="PIKI2" sheetId="54" r:id="rId9"/>
    <sheet name="ID5" sheetId="55" r:id="rId10"/>
    <sheet name="ROC2" sheetId="58" r:id="rId11"/>
    <sheet name="IDZ2" sheetId="29" r:id="rId12"/>
    <sheet name="POVI rules" sheetId="24" state="hidden" r:id="rId13"/>
    <sheet name="KT-DS" sheetId="70" r:id="rId14"/>
    <sheet name="DKT" sheetId="71" r:id="rId15"/>
    <sheet name="S1" sheetId="72" r:id="rId16"/>
    <sheet name="EVK UNT FKS" sheetId="62" r:id="rId17"/>
    <sheet name="EVK UNT PKS" sheetId="63" r:id="rId18"/>
    <sheet name="EVK OS FKS" sheetId="64" r:id="rId19"/>
    <sheet name="EVK OS PKS" sheetId="65" r:id="rId20"/>
    <sheet name="EVK NDPS" sheetId="66" r:id="rId21"/>
    <sheet name="EVK ZBR" sheetId="67" r:id="rId22"/>
    <sheet name="NKP" sheetId="68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ftnref1_50">'[1]Table 39_'!#REF!</definedName>
    <definedName name="_ftnref1_50_10">'[2]Table 39_'!#REF!</definedName>
    <definedName name="_ftnref1_50_15">'[2]Table 39_'!#REF!</definedName>
    <definedName name="_ftnref1_50_18">'[2]Table 39_'!#REF!</definedName>
    <definedName name="_ftnref1_50_19">'[2]Table 39_'!#REF!</definedName>
    <definedName name="_ftnref1_50_20">'[2]Table 39_'!#REF!</definedName>
    <definedName name="_ftnref1_50_21">'[2]Table 39_'!#REF!</definedName>
    <definedName name="_ftnref1_50_23">'[2]Table 39_'!#REF!</definedName>
    <definedName name="_ftnref1_50_24">'[2]Table 39_'!#REF!</definedName>
    <definedName name="_ftnref1_50_27">'[3]Table 39_'!#REF!</definedName>
    <definedName name="_ftnref1_50_28">'[3]Table 39_'!#REF!</definedName>
    <definedName name="_ftnref1_50_4">'[2]Table 39_'!#REF!</definedName>
    <definedName name="_ftnref1_50_5">'[2]Table 39_'!#REF!</definedName>
    <definedName name="_ftnref1_50_9">'[3]Table 39_'!#REF!</definedName>
    <definedName name="_ftnref1_51">'[1]Table 39_'!#REF!</definedName>
    <definedName name="_ftnref1_51_10">'[2]Table 39_'!#REF!</definedName>
    <definedName name="_ftnref1_51_15">'[2]Table 39_'!#REF!</definedName>
    <definedName name="_ftnref1_51_18">'[2]Table 39_'!#REF!</definedName>
    <definedName name="_ftnref1_51_19">'[2]Table 39_'!#REF!</definedName>
    <definedName name="_ftnref1_51_20">'[2]Table 39_'!#REF!</definedName>
    <definedName name="_ftnref1_51_21">'[2]Table 39_'!#REF!</definedName>
    <definedName name="_ftnref1_51_23">'[2]Table 39_'!#REF!</definedName>
    <definedName name="_ftnref1_51_24">'[2]Table 39_'!#REF!</definedName>
    <definedName name="_ftnref1_51_4">'[2]Table 39_'!#REF!</definedName>
    <definedName name="_ftnref1_51_5">'[2]Table 39_'!#REF!</definedName>
    <definedName name="_h">'[2]Table 39_'!#REF!</definedName>
    <definedName name="App">[4]Lists!$A$27:$A$29</definedName>
    <definedName name="Carlos">#REF!</definedName>
    <definedName name="dsa">#REF!</definedName>
    <definedName name="fdsg">'[5]Table 39_'!#REF!</definedName>
    <definedName name="fedefe" localSheetId="3">#REF!</definedName>
    <definedName name="fedefe" localSheetId="0">#REF!</definedName>
    <definedName name="fedefe">#REF!</definedName>
    <definedName name="fgf">'[3]Table 39_'!#REF!</definedName>
    <definedName name="Frequency">[4]Lists!$A$21:$A$25</definedName>
    <definedName name="ho">#REF!</definedName>
    <definedName name="_xlnm.Print_Titles" localSheetId="1">'DNP1'!$2:$7</definedName>
    <definedName name="_xlnm.Print_Titles" localSheetId="12">'POVI rules'!#REF!</definedName>
    <definedName name="_xlnm.Print_Titles" localSheetId="10">'ROC2'!$2:$7</definedName>
    <definedName name="_xlnm.Print_Titles" localSheetId="0">'RS4'!$2:$8</definedName>
    <definedName name="JedenRadekPodSestavou">#REF!</definedName>
    <definedName name="JedenRadekPodSestavou_11">#REF!</definedName>
    <definedName name="JedenRadekPodSestavou_2">#REF!</definedName>
    <definedName name="JedenRadekPodSestavou_28">#REF!</definedName>
    <definedName name="JedenRadekVedleSestavy">#REF!</definedName>
    <definedName name="JedenRadekVedleSestavy_11">#REF!</definedName>
    <definedName name="JedenRadekVedleSestavy_2">#REF!</definedName>
    <definedName name="JedenRadekVedleSestavy_28">#REF!</definedName>
    <definedName name="kk">'[6]List details'!$C$5:$C$8</definedName>
    <definedName name="ll">'[6]List details'!$C$5:$C$8</definedName>
    <definedName name="MaxOblastTabulky">#REF!</definedName>
    <definedName name="MaxOblastTabulky_11">#REF!</definedName>
    <definedName name="MaxOblastTabulky_2">#REF!</definedName>
    <definedName name="MaxOblastTabulky_28">#REF!</definedName>
    <definedName name="OblastDat2">#REF!</definedName>
    <definedName name="OblastDat2_11">#REF!</definedName>
    <definedName name="OblastDat2_2">#REF!</definedName>
    <definedName name="OblastDat2_28">#REF!</definedName>
    <definedName name="OblastNadpisuRadku">#REF!</definedName>
    <definedName name="OblastNadpisuRadku_11">#REF!</definedName>
    <definedName name="OblastNadpisuRadku_2">#REF!</definedName>
    <definedName name="OblastNadpisuRadku_28">#REF!</definedName>
    <definedName name="OblastNadpisuSloupcu">#REF!</definedName>
    <definedName name="OblastNadpisuSloupcu_11">#REF!</definedName>
    <definedName name="OblastNadpisuSloupcu_2">#REF!</definedName>
    <definedName name="OblastNadpisuSloupcu_28">#REF!</definedName>
    <definedName name="_xlnm.Print_Area" localSheetId="14">DKT!$B$2:$M$74</definedName>
    <definedName name="_xlnm.Print_Area" localSheetId="1">'DNP1'!$B$2:$CG$110</definedName>
    <definedName name="_xlnm.Print_Area" localSheetId="20">'EVK NDPS'!$B$2:$AR$21</definedName>
    <definedName name="_xlnm.Print_Area" localSheetId="18">'EVK OS FKS'!$B$2:$AR$59</definedName>
    <definedName name="_xlnm.Print_Area" localSheetId="19">'EVK OS PKS'!$B$2:$AR$62</definedName>
    <definedName name="_xlnm.Print_Area" localSheetId="16">'EVK UNT FKS'!$B$2:$AR$59</definedName>
    <definedName name="_xlnm.Print_Area" localSheetId="17">'EVK UNT PKS'!$B$2:$AR$62</definedName>
    <definedName name="_xlnm.Print_Area" localSheetId="21">'EVK ZBR'!$B$2:$X$18</definedName>
    <definedName name="_xlnm.Print_Area" localSheetId="9">'ID5'!$B$2:$BS$21</definedName>
    <definedName name="_xlnm.Print_Area" localSheetId="11">'IDZ2'!$B$2:$AQ$23</definedName>
    <definedName name="_xlnm.Print_Area" localSheetId="13">'KT-DS'!$B$2:$K$18</definedName>
    <definedName name="_xlnm.Print_Area" localSheetId="22">NKP!$B$2:$E$11</definedName>
    <definedName name="_xlnm.Print_Area" localSheetId="12">'POVI rules'!#REF!</definedName>
    <definedName name="_xlnm.Print_Area" localSheetId="10">'ROC2'!$B$2:$AE$106</definedName>
    <definedName name="_xlnm.Print_Area" localSheetId="0">'RS4'!$B$2:$V$302</definedName>
    <definedName name="Prilog2" localSheetId="7">#REF!</definedName>
    <definedName name="Prilog2" localSheetId="3">#REF!</definedName>
    <definedName name="Prilog2" localSheetId="0">#REF!</definedName>
    <definedName name="Prilog2">#REF!</definedName>
    <definedName name="Prilog3" localSheetId="3">#REF!</definedName>
    <definedName name="Prilog3" localSheetId="0">#REF!</definedName>
    <definedName name="Prilog3">#REF!</definedName>
    <definedName name="Print_Area_MI">#REF!</definedName>
    <definedName name="Print_Area_MI_11">#REF!</definedName>
    <definedName name="Print_Area_MI_2">#REF!</definedName>
    <definedName name="Print_Area_MI_28">#REF!</definedName>
    <definedName name="Print_Titles_MI">#REF!</definedName>
    <definedName name="Print_Titles_MI_11">#REF!</definedName>
    <definedName name="Print_Titles_MI_2">#REF!</definedName>
    <definedName name="Print_Titles_MI_28">#REF!</definedName>
    <definedName name="rfgf">'[5]Table 39_'!#REF!</definedName>
    <definedName name="Valid1">#REF!</definedName>
    <definedName name="Valid2">#REF!</definedName>
    <definedName name="Valid3">#REF!</definedName>
    <definedName name="Valid4">#REF!</definedName>
    <definedName name="Valid5">#REF!</definedName>
    <definedName name="XBRL">[4]Lists!$A$17:$A$19</definedName>
    <definedName name="Z_4345D503_4108_4D6E_8060_2A9D7EC3BB3C_.wvu.PrintArea" localSheetId="1" hidden="1">'DNP1'!$B$2:$CG$110</definedName>
    <definedName name="Z_4345D503_4108_4D6E_8060_2A9D7EC3BB3C_.wvu.PrintArea" localSheetId="9" hidden="1">'ID5'!$B$2:$BS$21</definedName>
    <definedName name="Z_4345D503_4108_4D6E_8060_2A9D7EC3BB3C_.wvu.PrintArea" localSheetId="10" hidden="1">'ROC2'!$B$2:$AE$106</definedName>
    <definedName name="Z_4345D503_4108_4D6E_8060_2A9D7EC3BB3C_.wvu.PrintArea" localSheetId="0" hidden="1">'RS4'!$B$2:$V$302</definedName>
    <definedName name="Z_4345D503_4108_4D6E_8060_2A9D7EC3BB3C_.wvu.PrintTitles" localSheetId="1" hidden="1">'DNP1'!$2:$7</definedName>
    <definedName name="Z_4345D503_4108_4D6E_8060_2A9D7EC3BB3C_.wvu.PrintTitles" localSheetId="10" hidden="1">'ROC2'!$2:$7</definedName>
    <definedName name="Z_4345D503_4108_4D6E_8060_2A9D7EC3BB3C_.wvu.PrintTitles" localSheetId="0" hidden="1">'RS4'!$2:$8</definedName>
    <definedName name="Z_D5EE66EC_FA3A_44C3_BF90_B45926FBCDDE_.wvu.PrintArea" localSheetId="1" hidden="1">'DNP1'!$B$2:$CG$110</definedName>
    <definedName name="Z_D5EE66EC_FA3A_44C3_BF90_B45926FBCDDE_.wvu.PrintArea" localSheetId="9" hidden="1">'ID5'!$B$2:$BS$21</definedName>
    <definedName name="Z_D5EE66EC_FA3A_44C3_BF90_B45926FBCDDE_.wvu.PrintArea" localSheetId="10" hidden="1">'ROC2'!$B$2:$AE$106</definedName>
    <definedName name="Z_D5EE66EC_FA3A_44C3_BF90_B45926FBCDDE_.wvu.PrintArea" localSheetId="0" hidden="1">'RS4'!$B$2:$V$302</definedName>
    <definedName name="Z_D5EE66EC_FA3A_44C3_BF90_B45926FBCDDE_.wvu.PrintTitles" localSheetId="1" hidden="1">'DNP1'!$2:$7</definedName>
    <definedName name="Z_D5EE66EC_FA3A_44C3_BF90_B45926FBCDDE_.wvu.PrintTitles" localSheetId="10" hidden="1">'ROC2'!$2:$7</definedName>
    <definedName name="Z_D5EE66EC_FA3A_44C3_BF90_B45926FBCDDE_.wvu.PrintTitles" localSheetId="0" hidden="1">'RS4'!$2:$8</definedName>
    <definedName name="zxasdafsds">#REF!</definedName>
  </definedNames>
  <calcPr calcId="162913"/>
</workbook>
</file>

<file path=xl/calcChain.xml><?xml version="1.0" encoding="utf-8"?>
<calcChain xmlns="http://schemas.openxmlformats.org/spreadsheetml/2006/main">
  <c r="D12" i="70" l="1"/>
  <c r="F12" i="70"/>
  <c r="H12" i="70"/>
  <c r="J12" i="70"/>
  <c r="D13" i="70"/>
  <c r="F13" i="70"/>
  <c r="H13" i="70"/>
  <c r="J13" i="70"/>
  <c r="D14" i="70"/>
  <c r="F14" i="70"/>
  <c r="H14" i="70"/>
  <c r="J14" i="70"/>
  <c r="D15" i="70"/>
  <c r="F15" i="70"/>
  <c r="H15" i="70"/>
  <c r="J15" i="70"/>
  <c r="D16" i="70"/>
  <c r="F16" i="70"/>
  <c r="H16" i="70"/>
  <c r="J16" i="70"/>
  <c r="C9" i="69" l="1"/>
  <c r="D9" i="69"/>
  <c r="E9" i="69" s="1"/>
  <c r="F9" i="69" s="1"/>
  <c r="H9" i="69" s="1"/>
  <c r="J9" i="69" s="1"/>
  <c r="L9" i="69" s="1"/>
  <c r="N9" i="69" s="1"/>
  <c r="P9" i="69" s="1"/>
  <c r="R9" i="69" s="1"/>
  <c r="I11" i="69"/>
  <c r="K11" i="69"/>
  <c r="M11" i="69" s="1"/>
  <c r="O11" i="69" s="1"/>
  <c r="Q11" i="69" s="1"/>
  <c r="I12" i="69"/>
  <c r="K12" i="69" s="1"/>
  <c r="M12" i="69" s="1"/>
  <c r="O12" i="69" s="1"/>
  <c r="Q12" i="69" s="1"/>
  <c r="I13" i="69"/>
  <c r="K13" i="69" s="1"/>
  <c r="M13" i="69" s="1"/>
  <c r="O13" i="69" s="1"/>
  <c r="Q13" i="69" s="1"/>
  <c r="I14" i="69"/>
  <c r="K14" i="69" s="1"/>
  <c r="M14" i="69"/>
  <c r="O14" i="69" s="1"/>
  <c r="Q14" i="69" s="1"/>
  <c r="I15" i="69"/>
  <c r="K15" i="69"/>
  <c r="M15" i="69" s="1"/>
  <c r="O15" i="69" s="1"/>
  <c r="Q15" i="69" s="1"/>
  <c r="I17" i="69"/>
  <c r="K17" i="69" s="1"/>
  <c r="M17" i="69" s="1"/>
  <c r="O17" i="69" s="1"/>
  <c r="Q17" i="69" s="1"/>
  <c r="I18" i="69"/>
  <c r="K18" i="69" s="1"/>
  <c r="M18" i="69" s="1"/>
  <c r="O18" i="69" s="1"/>
  <c r="Q18" i="69" s="1"/>
  <c r="I19" i="69"/>
  <c r="K19" i="69" s="1"/>
  <c r="M19" i="69"/>
  <c r="O19" i="69" s="1"/>
  <c r="Q19" i="69" s="1"/>
  <c r="I20" i="69"/>
  <c r="K20" i="69"/>
  <c r="M20" i="69" s="1"/>
  <c r="O20" i="69" s="1"/>
  <c r="Q20" i="69" s="1"/>
  <c r="I21" i="69"/>
  <c r="K21" i="69" s="1"/>
  <c r="M21" i="69" s="1"/>
  <c r="O21" i="69" s="1"/>
  <c r="Q21" i="69" s="1"/>
  <c r="I23" i="69"/>
  <c r="K23" i="69" s="1"/>
  <c r="M23" i="69" s="1"/>
  <c r="O23" i="69" s="1"/>
  <c r="Q23" i="69" s="1"/>
  <c r="I24" i="69"/>
  <c r="K24" i="69" s="1"/>
  <c r="M24" i="69"/>
  <c r="O24" i="69" s="1"/>
  <c r="Q24" i="69" s="1"/>
  <c r="I25" i="69"/>
  <c r="K25" i="69"/>
  <c r="M25" i="69" s="1"/>
  <c r="O25" i="69" s="1"/>
  <c r="Q25" i="69" s="1"/>
  <c r="I26" i="69"/>
  <c r="K26" i="69" s="1"/>
  <c r="M26" i="69" s="1"/>
  <c r="O26" i="69" s="1"/>
  <c r="Q26" i="69" s="1"/>
  <c r="I27" i="69"/>
  <c r="K27" i="69" s="1"/>
  <c r="M27" i="69" s="1"/>
  <c r="O27" i="69" s="1"/>
  <c r="Q27" i="69" s="1"/>
  <c r="I29" i="69"/>
  <c r="K29" i="69" s="1"/>
  <c r="M29" i="69"/>
  <c r="O29" i="69" s="1"/>
  <c r="Q29" i="69" s="1"/>
  <c r="I30" i="69"/>
  <c r="K30" i="69"/>
  <c r="M30" i="69" s="1"/>
  <c r="O30" i="69" s="1"/>
  <c r="Q30" i="69" s="1"/>
  <c r="I31" i="69"/>
  <c r="K31" i="69" s="1"/>
  <c r="M31" i="69" s="1"/>
  <c r="O31" i="69" s="1"/>
  <c r="Q31" i="69" s="1"/>
  <c r="I32" i="69"/>
  <c r="K32" i="69" s="1"/>
  <c r="M32" i="69" s="1"/>
  <c r="O32" i="69" s="1"/>
  <c r="Q32" i="69" s="1"/>
  <c r="I33" i="69"/>
  <c r="K33" i="69" s="1"/>
  <c r="M33" i="69"/>
  <c r="O33" i="69" s="1"/>
  <c r="Q33" i="69" s="1"/>
  <c r="I35" i="69"/>
  <c r="K35" i="69"/>
  <c r="M35" i="69" s="1"/>
  <c r="O35" i="69" s="1"/>
  <c r="Q35" i="69" s="1"/>
  <c r="I36" i="69"/>
  <c r="K36" i="69" s="1"/>
  <c r="M36" i="69" s="1"/>
  <c r="O36" i="69" s="1"/>
  <c r="Q36" i="69" s="1"/>
  <c r="I38" i="69"/>
  <c r="K38" i="69" s="1"/>
  <c r="M38" i="69" s="1"/>
  <c r="O38" i="69" s="1"/>
  <c r="Q38" i="69" s="1"/>
  <c r="I39" i="69"/>
  <c r="K39" i="69" s="1"/>
  <c r="M39" i="69"/>
  <c r="O39" i="69" s="1"/>
  <c r="Q39" i="69" s="1"/>
  <c r="I41" i="69"/>
  <c r="K41" i="69"/>
  <c r="M41" i="69" s="1"/>
  <c r="O41" i="69" s="1"/>
  <c r="Q41" i="69" s="1"/>
  <c r="I42" i="69"/>
  <c r="K42" i="69" s="1"/>
  <c r="M42" i="69" s="1"/>
  <c r="O42" i="69" s="1"/>
  <c r="Q42" i="69" s="1"/>
  <c r="I44" i="69"/>
  <c r="K44" i="69" s="1"/>
  <c r="M44" i="69" s="1"/>
  <c r="O44" i="69" s="1"/>
  <c r="Q44" i="69" s="1"/>
  <c r="I45" i="69"/>
  <c r="K45" i="69" s="1"/>
  <c r="M45" i="69"/>
  <c r="O45" i="69" s="1"/>
  <c r="Q45" i="69" s="1"/>
  <c r="I47" i="69"/>
  <c r="K47" i="69"/>
  <c r="M47" i="69" s="1"/>
  <c r="O47" i="69" s="1"/>
  <c r="Q47" i="69" s="1"/>
  <c r="I48" i="69"/>
  <c r="K48" i="69" s="1"/>
  <c r="M48" i="69" s="1"/>
  <c r="O48" i="69" s="1"/>
  <c r="Q48" i="69" s="1"/>
  <c r="I50" i="69"/>
  <c r="K50" i="69" s="1"/>
  <c r="M50" i="69" s="1"/>
  <c r="O50" i="69" s="1"/>
  <c r="Q50" i="69" s="1"/>
  <c r="I51" i="69"/>
  <c r="K51" i="69" s="1"/>
  <c r="M51" i="69"/>
  <c r="O51" i="69" s="1"/>
  <c r="Q51" i="69" s="1"/>
  <c r="I53" i="69"/>
  <c r="K53" i="69"/>
  <c r="M53" i="69" s="1"/>
  <c r="O53" i="69" s="1"/>
  <c r="Q53" i="69" s="1"/>
  <c r="I54" i="69"/>
  <c r="K54" i="69" s="1"/>
  <c r="M54" i="69" s="1"/>
  <c r="O54" i="69" s="1"/>
  <c r="Q54" i="69" s="1"/>
  <c r="I55" i="69"/>
  <c r="K55" i="69" s="1"/>
  <c r="M55" i="69" s="1"/>
  <c r="O55" i="69" s="1"/>
  <c r="Q55" i="69" s="1"/>
  <c r="I56" i="69"/>
  <c r="K56" i="69" s="1"/>
  <c r="M56" i="69"/>
  <c r="O56" i="69" s="1"/>
  <c r="Q56" i="69" s="1"/>
  <c r="I58" i="69"/>
  <c r="K58" i="69"/>
  <c r="M58" i="69" s="1"/>
  <c r="O58" i="69" s="1"/>
  <c r="Q58" i="69" s="1"/>
  <c r="F13" i="52" l="1"/>
  <c r="I13" i="52" s="1"/>
  <c r="L13" i="52" s="1"/>
  <c r="O13" i="52" s="1"/>
  <c r="R13" i="52" s="1"/>
  <c r="U13" i="52" s="1"/>
  <c r="X13" i="52" s="1"/>
  <c r="AA13" i="52" s="1"/>
  <c r="C13" i="52"/>
  <c r="C14" i="52" s="1"/>
  <c r="C15" i="52" s="1"/>
  <c r="I12" i="52"/>
  <c r="L12" i="52" s="1"/>
  <c r="O12" i="52" s="1"/>
  <c r="R12" i="52" s="1"/>
  <c r="U12" i="52" s="1"/>
  <c r="X12" i="52" s="1"/>
  <c r="AA12" i="52" s="1"/>
  <c r="F12" i="52"/>
  <c r="C16" i="52" l="1"/>
  <c r="F15" i="52"/>
  <c r="I15" i="52" s="1"/>
  <c r="L15" i="52" s="1"/>
  <c r="O15" i="52" s="1"/>
  <c r="R15" i="52" s="1"/>
  <c r="U15" i="52" s="1"/>
  <c r="X15" i="52" s="1"/>
  <c r="AA15" i="52" s="1"/>
  <c r="F14" i="52"/>
  <c r="I14" i="52" s="1"/>
  <c r="L14" i="52" s="1"/>
  <c r="O14" i="52" s="1"/>
  <c r="R14" i="52" s="1"/>
  <c r="U14" i="52" s="1"/>
  <c r="X14" i="52" s="1"/>
  <c r="AA14" i="52" s="1"/>
  <c r="C17" i="52" l="1"/>
  <c r="F16" i="52"/>
  <c r="I16" i="52" s="1"/>
  <c r="L16" i="52" s="1"/>
  <c r="O16" i="52" s="1"/>
  <c r="R16" i="52" s="1"/>
  <c r="U16" i="52" s="1"/>
  <c r="X16" i="52" s="1"/>
  <c r="AA16" i="52" s="1"/>
  <c r="C18" i="52" l="1"/>
  <c r="F17" i="52"/>
  <c r="I17" i="52" s="1"/>
  <c r="L17" i="52" s="1"/>
  <c r="O17" i="52" s="1"/>
  <c r="R17" i="52" s="1"/>
  <c r="U17" i="52" s="1"/>
  <c r="X17" i="52" s="1"/>
  <c r="AA17" i="52" s="1"/>
  <c r="C19" i="52" l="1"/>
  <c r="F18" i="52"/>
  <c r="I18" i="52" s="1"/>
  <c r="L18" i="52" s="1"/>
  <c r="O18" i="52" s="1"/>
  <c r="R18" i="52" s="1"/>
  <c r="U18" i="52" s="1"/>
  <c r="X18" i="52" s="1"/>
  <c r="AA18" i="52" s="1"/>
  <c r="C22" i="52" l="1"/>
  <c r="C23" i="52" s="1"/>
  <c r="F19" i="52"/>
  <c r="I19" i="52" s="1"/>
  <c r="L19" i="52" s="1"/>
  <c r="O19" i="52" s="1"/>
  <c r="R19" i="52" s="1"/>
  <c r="U19" i="52" s="1"/>
  <c r="X19" i="52" s="1"/>
  <c r="AA19" i="52" s="1"/>
  <c r="E12" i="61" l="1"/>
  <c r="G12" i="61" s="1"/>
  <c r="I12" i="61" s="1"/>
  <c r="K12" i="61" s="1"/>
  <c r="E13" i="61"/>
  <c r="G13" i="61" s="1"/>
  <c r="I13" i="61" s="1"/>
  <c r="K13" i="61" s="1"/>
  <c r="E14" i="61"/>
  <c r="G14" i="61" s="1"/>
  <c r="I14" i="61" s="1"/>
  <c r="K14" i="61" s="1"/>
  <c r="E16" i="61"/>
  <c r="G16" i="61" s="1"/>
  <c r="I16" i="61" s="1"/>
  <c r="K16" i="61" s="1"/>
  <c r="E17" i="61"/>
  <c r="G17" i="61" s="1"/>
  <c r="I17" i="61" s="1"/>
  <c r="K17" i="61" s="1"/>
  <c r="E18" i="61"/>
  <c r="G18" i="61" s="1"/>
  <c r="I18" i="61" s="1"/>
  <c r="K18" i="61" s="1"/>
  <c r="E20" i="61"/>
  <c r="G20" i="61" s="1"/>
  <c r="I20" i="61" s="1"/>
  <c r="K20" i="61" s="1"/>
  <c r="E21" i="61"/>
  <c r="G21" i="61" s="1"/>
  <c r="I21" i="61" s="1"/>
  <c r="K21" i="61" s="1"/>
  <c r="E22" i="61"/>
  <c r="G22" i="61" s="1"/>
  <c r="I22" i="61" s="1"/>
  <c r="K22" i="61" s="1"/>
  <c r="E24" i="61"/>
  <c r="G24" i="61" s="1"/>
  <c r="I24" i="61" s="1"/>
  <c r="K24" i="61" s="1"/>
  <c r="U5" i="58"/>
  <c r="U8" i="58"/>
  <c r="E9" i="58"/>
  <c r="G9" i="58" s="1"/>
  <c r="U9" i="58"/>
  <c r="V9" i="58"/>
  <c r="X9" i="58"/>
  <c r="X10" i="58" s="1"/>
  <c r="X11" i="58" s="1"/>
  <c r="X12" i="58" s="1"/>
  <c r="X13" i="58" s="1"/>
  <c r="X14" i="58" s="1"/>
  <c r="X15" i="58" s="1"/>
  <c r="X16" i="58" s="1"/>
  <c r="X17" i="58" s="1"/>
  <c r="C10" i="58"/>
  <c r="C11" i="58" s="1"/>
  <c r="C12" i="58" s="1"/>
  <c r="C13" i="58" s="1"/>
  <c r="C14" i="58" s="1"/>
  <c r="C15" i="58" s="1"/>
  <c r="C16" i="58" s="1"/>
  <c r="C17" i="58" s="1"/>
  <c r="C18" i="58" s="1"/>
  <c r="C19" i="58" s="1"/>
  <c r="C20" i="58" s="1"/>
  <c r="C21" i="58" s="1"/>
  <c r="C22" i="58" s="1"/>
  <c r="C23" i="58" s="1"/>
  <c r="C24" i="58" s="1"/>
  <c r="C25" i="58" s="1"/>
  <c r="C26" i="58" s="1"/>
  <c r="C27" i="58" s="1"/>
  <c r="C28" i="58" s="1"/>
  <c r="C29" i="58" s="1"/>
  <c r="C30" i="58" s="1"/>
  <c r="C31" i="58" s="1"/>
  <c r="C32" i="58" s="1"/>
  <c r="C33" i="58" s="1"/>
  <c r="C34" i="58" s="1"/>
  <c r="C35" i="58" s="1"/>
  <c r="C36" i="58" s="1"/>
  <c r="C37" i="58" s="1"/>
  <c r="C38" i="58" s="1"/>
  <c r="C39" i="58" s="1"/>
  <c r="E10" i="58"/>
  <c r="E11" i="58" s="1"/>
  <c r="E12" i="58" s="1"/>
  <c r="E13" i="58" s="1"/>
  <c r="E14" i="58" s="1"/>
  <c r="E15" i="58" s="1"/>
  <c r="E16" i="58" s="1"/>
  <c r="E17" i="58" s="1"/>
  <c r="E18" i="58" s="1"/>
  <c r="E19" i="58" s="1"/>
  <c r="E20" i="58" s="1"/>
  <c r="E21" i="58" s="1"/>
  <c r="E22" i="58" s="1"/>
  <c r="E23" i="58" s="1"/>
  <c r="E24" i="58" s="1"/>
  <c r="E25" i="58" s="1"/>
  <c r="E26" i="58" s="1"/>
  <c r="E27" i="58" s="1"/>
  <c r="E28" i="58" s="1"/>
  <c r="E29" i="58" s="1"/>
  <c r="E30" i="58" s="1"/>
  <c r="E31" i="58" s="1"/>
  <c r="E32" i="58" s="1"/>
  <c r="E33" i="58" s="1"/>
  <c r="E34" i="58" s="1"/>
  <c r="E35" i="58" s="1"/>
  <c r="E36" i="58" s="1"/>
  <c r="E37" i="58" s="1"/>
  <c r="E38" i="58" s="1"/>
  <c r="E39" i="58" s="1"/>
  <c r="E41" i="58" s="1"/>
  <c r="E42" i="58" s="1"/>
  <c r="E43" i="58" s="1"/>
  <c r="E44" i="58" s="1"/>
  <c r="E45" i="58" s="1"/>
  <c r="E46" i="58" s="1"/>
  <c r="E47" i="58" s="1"/>
  <c r="E48" i="58" s="1"/>
  <c r="E49" i="58" s="1"/>
  <c r="E50" i="58" s="1"/>
  <c r="E51" i="58" s="1"/>
  <c r="E52" i="58" s="1"/>
  <c r="E53" i="58" s="1"/>
  <c r="E54" i="58" s="1"/>
  <c r="E55" i="58" s="1"/>
  <c r="E56" i="58" s="1"/>
  <c r="E57" i="58" s="1"/>
  <c r="E58" i="58" s="1"/>
  <c r="E59" i="58" s="1"/>
  <c r="E60" i="58" s="1"/>
  <c r="E61" i="58" s="1"/>
  <c r="U10" i="58"/>
  <c r="V10" i="58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U11" i="58"/>
  <c r="U12" i="58"/>
  <c r="U13" i="58"/>
  <c r="U14" i="58"/>
  <c r="U15" i="58"/>
  <c r="U16" i="58"/>
  <c r="U17" i="58"/>
  <c r="U18" i="58"/>
  <c r="X18" i="58"/>
  <c r="X19" i="58" s="1"/>
  <c r="X20" i="58" s="1"/>
  <c r="X21" i="58" s="1"/>
  <c r="X22" i="58" s="1"/>
  <c r="X23" i="58" s="1"/>
  <c r="X24" i="58" s="1"/>
  <c r="X25" i="58" s="1"/>
  <c r="X26" i="58" s="1"/>
  <c r="X27" i="58" s="1"/>
  <c r="X28" i="58" s="1"/>
  <c r="X29" i="58" s="1"/>
  <c r="X30" i="58" s="1"/>
  <c r="X31" i="58" s="1"/>
  <c r="X32" i="58" s="1"/>
  <c r="X33" i="58" s="1"/>
  <c r="X34" i="58" s="1"/>
  <c r="X35" i="58" s="1"/>
  <c r="X36" i="58" s="1"/>
  <c r="X37" i="58" s="1"/>
  <c r="U19" i="58"/>
  <c r="U20" i="58"/>
  <c r="U21" i="58"/>
  <c r="U22" i="58"/>
  <c r="U23" i="58"/>
  <c r="U24" i="58"/>
  <c r="U25" i="58"/>
  <c r="U26" i="58"/>
  <c r="U27" i="58"/>
  <c r="U28" i="58"/>
  <c r="U29" i="58"/>
  <c r="U30" i="58"/>
  <c r="U31" i="58"/>
  <c r="U32" i="58"/>
  <c r="U33" i="58"/>
  <c r="U34" i="58"/>
  <c r="U35" i="58"/>
  <c r="U36" i="58"/>
  <c r="U37" i="58"/>
  <c r="V37" i="58"/>
  <c r="V38" i="58" s="1"/>
  <c r="V39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U38" i="58"/>
  <c r="X38" i="58"/>
  <c r="X39" i="58" s="1"/>
  <c r="X41" i="58" s="1"/>
  <c r="X42" i="58" s="1"/>
  <c r="U39" i="58"/>
  <c r="U40" i="58"/>
  <c r="U41" i="58"/>
  <c r="C42" i="58"/>
  <c r="U42" i="58"/>
  <c r="C43" i="58"/>
  <c r="C44" i="58" s="1"/>
  <c r="C45" i="58" s="1"/>
  <c r="C46" i="58" s="1"/>
  <c r="U43" i="58"/>
  <c r="X43" i="58"/>
  <c r="X44" i="58" s="1"/>
  <c r="X45" i="58" s="1"/>
  <c r="X46" i="58" s="1"/>
  <c r="X47" i="58" s="1"/>
  <c r="X48" i="58" s="1"/>
  <c r="X49" i="58" s="1"/>
  <c r="X50" i="58" s="1"/>
  <c r="X51" i="58" s="1"/>
  <c r="X52" i="58" s="1"/>
  <c r="X53" i="58" s="1"/>
  <c r="X54" i="58" s="1"/>
  <c r="X55" i="58" s="1"/>
  <c r="X56" i="58" s="1"/>
  <c r="X57" i="58" s="1"/>
  <c r="X58" i="58" s="1"/>
  <c r="X59" i="58" s="1"/>
  <c r="U44" i="58"/>
  <c r="U45" i="58"/>
  <c r="U46" i="58"/>
  <c r="U47" i="58"/>
  <c r="C48" i="58"/>
  <c r="C49" i="58" s="1"/>
  <c r="C50" i="58" s="1"/>
  <c r="C51" i="58" s="1"/>
  <c r="C52" i="58" s="1"/>
  <c r="C53" i="58" s="1"/>
  <c r="C54" i="58" s="1"/>
  <c r="U48" i="58"/>
  <c r="U49" i="58"/>
  <c r="U50" i="58"/>
  <c r="U51" i="58"/>
  <c r="U52" i="58"/>
  <c r="U53" i="58"/>
  <c r="U54" i="58"/>
  <c r="U55" i="58"/>
  <c r="U56" i="58"/>
  <c r="C57" i="58"/>
  <c r="C58" i="58" s="1"/>
  <c r="C59" i="58" s="1"/>
  <c r="C60" i="58" s="1"/>
  <c r="C61" i="58" s="1"/>
  <c r="C62" i="58" s="1"/>
  <c r="C63" i="58" s="1"/>
  <c r="C64" i="58" s="1"/>
  <c r="C65" i="58" s="1"/>
  <c r="C66" i="58" s="1"/>
  <c r="C67" i="58" s="1"/>
  <c r="C68" i="58" s="1"/>
  <c r="U57" i="58"/>
  <c r="U58" i="58"/>
  <c r="U59" i="58"/>
  <c r="V59" i="58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2" i="58" s="1"/>
  <c r="V73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V93" i="58" s="1"/>
  <c r="V94" i="58" s="1"/>
  <c r="V95" i="58" s="1"/>
  <c r="V98" i="58" s="1"/>
  <c r="V99" i="58" s="1"/>
  <c r="V100" i="58" s="1"/>
  <c r="V101" i="58" s="1"/>
  <c r="V102" i="58" s="1"/>
  <c r="V103" i="58" s="1"/>
  <c r="V104" i="58" s="1"/>
  <c r="V105" i="58" s="1"/>
  <c r="V106" i="58" s="1"/>
  <c r="U60" i="58"/>
  <c r="X60" i="58"/>
  <c r="X61" i="58" s="1"/>
  <c r="X62" i="58" s="1"/>
  <c r="X63" i="58" s="1"/>
  <c r="X64" i="58" s="1"/>
  <c r="X65" i="58" s="1"/>
  <c r="X66" i="58" s="1"/>
  <c r="X67" i="58" s="1"/>
  <c r="X68" i="58" s="1"/>
  <c r="X69" i="58" s="1"/>
  <c r="X70" i="58" s="1"/>
  <c r="X72" i="58" s="1"/>
  <c r="X73" i="58" s="1"/>
  <c r="X76" i="58" s="1"/>
  <c r="X77" i="58" s="1"/>
  <c r="X78" i="58" s="1"/>
  <c r="X79" i="58" s="1"/>
  <c r="X80" i="58" s="1"/>
  <c r="X81" i="58" s="1"/>
  <c r="X82" i="58" s="1"/>
  <c r="X83" i="58" s="1"/>
  <c r="X84" i="58" s="1"/>
  <c r="X85" i="58" s="1"/>
  <c r="X86" i="58" s="1"/>
  <c r="X87" i="58" s="1"/>
  <c r="X88" i="58" s="1"/>
  <c r="X89" i="58" s="1"/>
  <c r="X90" i="58" s="1"/>
  <c r="X91" i="58" s="1"/>
  <c r="X92" i="58" s="1"/>
  <c r="X93" i="58" s="1"/>
  <c r="X94" i="58" s="1"/>
  <c r="X95" i="58" s="1"/>
  <c r="X98" i="58" s="1"/>
  <c r="X99" i="58" s="1"/>
  <c r="X100" i="58" s="1"/>
  <c r="X101" i="58" s="1"/>
  <c r="X102" i="58" s="1"/>
  <c r="X103" i="58" s="1"/>
  <c r="X104" i="58" s="1"/>
  <c r="X105" i="58" s="1"/>
  <c r="X106" i="58" s="1"/>
  <c r="U61" i="58"/>
  <c r="E62" i="58"/>
  <c r="E63" i="58" s="1"/>
  <c r="E64" i="58" s="1"/>
  <c r="E65" i="58" s="1"/>
  <c r="E66" i="58" s="1"/>
  <c r="E67" i="58" s="1"/>
  <c r="E68" i="58" s="1"/>
  <c r="E69" i="58" s="1"/>
  <c r="E70" i="58" s="1"/>
  <c r="E72" i="58" s="1"/>
  <c r="E73" i="58" s="1"/>
  <c r="E76" i="58" s="1"/>
  <c r="E77" i="58" s="1"/>
  <c r="E78" i="58" s="1"/>
  <c r="E79" i="58" s="1"/>
  <c r="E80" i="58" s="1"/>
  <c r="E81" i="58" s="1"/>
  <c r="E82" i="58" s="1"/>
  <c r="E83" i="58" s="1"/>
  <c r="E84" i="58" s="1"/>
  <c r="E85" i="58" s="1"/>
  <c r="E86" i="58" s="1"/>
  <c r="E87" i="58" s="1"/>
  <c r="E88" i="58" s="1"/>
  <c r="E89" i="58" s="1"/>
  <c r="E90" i="58" s="1"/>
  <c r="E91" i="58" s="1"/>
  <c r="E92" i="58" s="1"/>
  <c r="E93" i="58" s="1"/>
  <c r="E94" i="58" s="1"/>
  <c r="E95" i="58" s="1"/>
  <c r="E98" i="58" s="1"/>
  <c r="E99" i="58" s="1"/>
  <c r="E100" i="58" s="1"/>
  <c r="E101" i="58" s="1"/>
  <c r="E102" i="58" s="1"/>
  <c r="E103" i="58" s="1"/>
  <c r="E104" i="58" s="1"/>
  <c r="E105" i="58" s="1"/>
  <c r="E106" i="58" s="1"/>
  <c r="U62" i="58"/>
  <c r="U63" i="58"/>
  <c r="U64" i="58"/>
  <c r="U65" i="58"/>
  <c r="U66" i="58"/>
  <c r="U67" i="58"/>
  <c r="U68" i="58"/>
  <c r="U69" i="58"/>
  <c r="C70" i="58"/>
  <c r="U70" i="58"/>
  <c r="C72" i="58"/>
  <c r="U72" i="58"/>
  <c r="C73" i="58"/>
  <c r="U73" i="58"/>
  <c r="U75" i="58"/>
  <c r="C76" i="58"/>
  <c r="C77" i="58" s="1"/>
  <c r="C78" i="58" s="1"/>
  <c r="C79" i="58" s="1"/>
  <c r="C80" i="58" s="1"/>
  <c r="C81" i="58" s="1"/>
  <c r="C82" i="58" s="1"/>
  <c r="C83" i="58" s="1"/>
  <c r="C84" i="58" s="1"/>
  <c r="C85" i="58" s="1"/>
  <c r="C86" i="58" s="1"/>
  <c r="C87" i="58" s="1"/>
  <c r="C88" i="58" s="1"/>
  <c r="C89" i="58" s="1"/>
  <c r="C90" i="58" s="1"/>
  <c r="C91" i="58" s="1"/>
  <c r="C92" i="58" s="1"/>
  <c r="C93" i="58" s="1"/>
  <c r="C94" i="58" s="1"/>
  <c r="C95" i="58" s="1"/>
  <c r="U76" i="58"/>
  <c r="U77" i="58"/>
  <c r="U78" i="58"/>
  <c r="U79" i="58"/>
  <c r="U80" i="58"/>
  <c r="U81" i="58"/>
  <c r="U82" i="58"/>
  <c r="U83" i="58"/>
  <c r="U84" i="58"/>
  <c r="U85" i="58"/>
  <c r="U86" i="58"/>
  <c r="U87" i="58"/>
  <c r="U88" i="58"/>
  <c r="U89" i="58"/>
  <c r="U90" i="58"/>
  <c r="U91" i="58"/>
  <c r="U92" i="58"/>
  <c r="U93" i="58"/>
  <c r="U94" i="58"/>
  <c r="U95" i="58"/>
  <c r="U97" i="58"/>
  <c r="U98" i="58"/>
  <c r="U99" i="58"/>
  <c r="U100" i="58"/>
  <c r="U101" i="58"/>
  <c r="U102" i="58"/>
  <c r="U103" i="58"/>
  <c r="U104" i="58"/>
  <c r="U105" i="58"/>
  <c r="U106" i="58"/>
  <c r="AC5" i="57"/>
  <c r="AR5" i="57"/>
  <c r="BS5" i="57"/>
  <c r="F9" i="57"/>
  <c r="I9" i="57" s="1"/>
  <c r="L9" i="57" s="1"/>
  <c r="O9" i="57" s="1"/>
  <c r="R9" i="57" s="1"/>
  <c r="U9" i="57" s="1"/>
  <c r="X9" i="57" s="1"/>
  <c r="AA9" i="57" s="1"/>
  <c r="AC9" i="57"/>
  <c r="AD9" i="57"/>
  <c r="AG9" i="57" s="1"/>
  <c r="AJ9" i="57" s="1"/>
  <c r="AM9" i="57" s="1"/>
  <c r="AP9" i="57" s="1"/>
  <c r="AR9" i="57"/>
  <c r="AS9" i="57"/>
  <c r="AV9" i="57"/>
  <c r="AY9" i="57" s="1"/>
  <c r="BB9" i="57" s="1"/>
  <c r="BE9" i="57" s="1"/>
  <c r="BH9" i="57" s="1"/>
  <c r="BK9" i="57" s="1"/>
  <c r="BN9" i="57" s="1"/>
  <c r="BQ9" i="57" s="1"/>
  <c r="BS9" i="57"/>
  <c r="BT9" i="57"/>
  <c r="BW9" i="57"/>
  <c r="BZ9" i="57" s="1"/>
  <c r="CC9" i="57" s="1"/>
  <c r="CF9" i="57" s="1"/>
  <c r="CJ9" i="57"/>
  <c r="C11" i="57"/>
  <c r="AC11" i="57"/>
  <c r="AD11" i="57"/>
  <c r="AG11" i="57" s="1"/>
  <c r="AJ11" i="57" s="1"/>
  <c r="AM11" i="57" s="1"/>
  <c r="AP11" i="57" s="1"/>
  <c r="AR11" i="57"/>
  <c r="AS11" i="57"/>
  <c r="AV11" i="57" s="1"/>
  <c r="AY11" i="57" s="1"/>
  <c r="BB11" i="57" s="1"/>
  <c r="BE11" i="57" s="1"/>
  <c r="BH11" i="57" s="1"/>
  <c r="BK11" i="57" s="1"/>
  <c r="BN11" i="57" s="1"/>
  <c r="BQ11" i="57" s="1"/>
  <c r="BS11" i="57"/>
  <c r="C12" i="57"/>
  <c r="AC12" i="57"/>
  <c r="AR12" i="57"/>
  <c r="AS12" i="57"/>
  <c r="AV12" i="57" s="1"/>
  <c r="AY12" i="57" s="1"/>
  <c r="BB12" i="57" s="1"/>
  <c r="BE12" i="57" s="1"/>
  <c r="BH12" i="57" s="1"/>
  <c r="BK12" i="57" s="1"/>
  <c r="BN12" i="57" s="1"/>
  <c r="BQ12" i="57" s="1"/>
  <c r="BS12" i="57"/>
  <c r="AC13" i="57"/>
  <c r="AR13" i="57"/>
  <c r="AS13" i="57"/>
  <c r="AV13" i="57" s="1"/>
  <c r="AY13" i="57" s="1"/>
  <c r="BB13" i="57" s="1"/>
  <c r="BE13" i="57" s="1"/>
  <c r="BH13" i="57" s="1"/>
  <c r="BK13" i="57" s="1"/>
  <c r="BN13" i="57" s="1"/>
  <c r="BQ13" i="57" s="1"/>
  <c r="BS13" i="57"/>
  <c r="AC14" i="57"/>
  <c r="AR14" i="57"/>
  <c r="AS14" i="57"/>
  <c r="AS15" i="57" s="1"/>
  <c r="BS14" i="57"/>
  <c r="AC15" i="57"/>
  <c r="AR15" i="57"/>
  <c r="BS15" i="57"/>
  <c r="AC17" i="57"/>
  <c r="AR17" i="57"/>
  <c r="BS17" i="57"/>
  <c r="AC18" i="57"/>
  <c r="AR18" i="57"/>
  <c r="BS18" i="57"/>
  <c r="AC19" i="57"/>
  <c r="AR19" i="57"/>
  <c r="BS19" i="57"/>
  <c r="AC20" i="57"/>
  <c r="AR20" i="57"/>
  <c r="BS20" i="57"/>
  <c r="AC21" i="57"/>
  <c r="AR21" i="57"/>
  <c r="BS21" i="57"/>
  <c r="AC22" i="57"/>
  <c r="AR22" i="57"/>
  <c r="BS22" i="57"/>
  <c r="AC23" i="57"/>
  <c r="AR23" i="57"/>
  <c r="BS23" i="57"/>
  <c r="AC24" i="57"/>
  <c r="AR24" i="57"/>
  <c r="BS24" i="57"/>
  <c r="AC25" i="57"/>
  <c r="AR25" i="57"/>
  <c r="BS25" i="57"/>
  <c r="AC26" i="57"/>
  <c r="AR26" i="57"/>
  <c r="BS26" i="57"/>
  <c r="AC27" i="57"/>
  <c r="AR27" i="57"/>
  <c r="BS27" i="57"/>
  <c r="AC28" i="57"/>
  <c r="AR28" i="57"/>
  <c r="BS28" i="57"/>
  <c r="AC29" i="57"/>
  <c r="AR29" i="57"/>
  <c r="BS29" i="57"/>
  <c r="AC30" i="57"/>
  <c r="AR30" i="57"/>
  <c r="BS30" i="57"/>
  <c r="AC31" i="57"/>
  <c r="AR31" i="57"/>
  <c r="BS31" i="57"/>
  <c r="AC32" i="57"/>
  <c r="AR32" i="57"/>
  <c r="BS32" i="57"/>
  <c r="AC33" i="57"/>
  <c r="AR33" i="57"/>
  <c r="BS33" i="57"/>
  <c r="AC34" i="57"/>
  <c r="AR34" i="57"/>
  <c r="BS34" i="57"/>
  <c r="AC35" i="57"/>
  <c r="AR35" i="57"/>
  <c r="BS35" i="57"/>
  <c r="AC36" i="57"/>
  <c r="AR36" i="57"/>
  <c r="BS36" i="57"/>
  <c r="AC37" i="57"/>
  <c r="AR37" i="57"/>
  <c r="BS37" i="57"/>
  <c r="AC38" i="57"/>
  <c r="AR38" i="57"/>
  <c r="BS38" i="57"/>
  <c r="AC39" i="57"/>
  <c r="AR39" i="57"/>
  <c r="BS39" i="57"/>
  <c r="AC40" i="57"/>
  <c r="AR40" i="57"/>
  <c r="BS40" i="57"/>
  <c r="AC41" i="57"/>
  <c r="AR41" i="57"/>
  <c r="BS41" i="57"/>
  <c r="AC42" i="57"/>
  <c r="AR42" i="57"/>
  <c r="BS42" i="57"/>
  <c r="AC43" i="57"/>
  <c r="AR43" i="57"/>
  <c r="BS43" i="57"/>
  <c r="AC44" i="57"/>
  <c r="AR44" i="57"/>
  <c r="BS44" i="57"/>
  <c r="AC45" i="57"/>
  <c r="AR45" i="57"/>
  <c r="BS45" i="57"/>
  <c r="AC47" i="57"/>
  <c r="AR47" i="57"/>
  <c r="BS47" i="57"/>
  <c r="AC49" i="57"/>
  <c r="AR49" i="57"/>
  <c r="BS49" i="57"/>
  <c r="AC50" i="57"/>
  <c r="AR50" i="57"/>
  <c r="BS50" i="57"/>
  <c r="AC51" i="57"/>
  <c r="AR51" i="57"/>
  <c r="BS51" i="57"/>
  <c r="AC52" i="57"/>
  <c r="AR52" i="57"/>
  <c r="BS52" i="57"/>
  <c r="AC53" i="57"/>
  <c r="AR53" i="57"/>
  <c r="BS53" i="57"/>
  <c r="AC55" i="57"/>
  <c r="AR55" i="57"/>
  <c r="BS55" i="57"/>
  <c r="AC56" i="57"/>
  <c r="AR56" i="57"/>
  <c r="BS56" i="57"/>
  <c r="AC57" i="57"/>
  <c r="AR57" i="57"/>
  <c r="BS57" i="57"/>
  <c r="AC58" i="57"/>
  <c r="AR58" i="57"/>
  <c r="BS58" i="57"/>
  <c r="AC59" i="57"/>
  <c r="AR59" i="57"/>
  <c r="BS59" i="57"/>
  <c r="AC61" i="57"/>
  <c r="AR61" i="57"/>
  <c r="BS61" i="57"/>
  <c r="AC62" i="57"/>
  <c r="AR62" i="57"/>
  <c r="BS62" i="57"/>
  <c r="AC63" i="57"/>
  <c r="AR63" i="57"/>
  <c r="BS63" i="57"/>
  <c r="AC64" i="57"/>
  <c r="AR64" i="57"/>
  <c r="BS64" i="57"/>
  <c r="AC65" i="57"/>
  <c r="AR65" i="57"/>
  <c r="BS65" i="57"/>
  <c r="AC66" i="57"/>
  <c r="AR66" i="57"/>
  <c r="BS66" i="57"/>
  <c r="AC68" i="57"/>
  <c r="AR68" i="57"/>
  <c r="BS68" i="57"/>
  <c r="AC69" i="57"/>
  <c r="AR69" i="57"/>
  <c r="BS69" i="57"/>
  <c r="AC70" i="57"/>
  <c r="AR70" i="57"/>
  <c r="BS70" i="57"/>
  <c r="AC72" i="57"/>
  <c r="AR72" i="57"/>
  <c r="BS72" i="57"/>
  <c r="AC74" i="57"/>
  <c r="AR74" i="57"/>
  <c r="BS74" i="57"/>
  <c r="AC75" i="57"/>
  <c r="AR75" i="57"/>
  <c r="BS75" i="57"/>
  <c r="AC77" i="57"/>
  <c r="AR77" i="57"/>
  <c r="BS77" i="57"/>
  <c r="AC78" i="57"/>
  <c r="AR78" i="57"/>
  <c r="BS78" i="57"/>
  <c r="AC79" i="57"/>
  <c r="AR79" i="57"/>
  <c r="BS79" i="57"/>
  <c r="AC80" i="57"/>
  <c r="AR80" i="57"/>
  <c r="BS80" i="57"/>
  <c r="AC81" i="57"/>
  <c r="AR81" i="57"/>
  <c r="BS81" i="57"/>
  <c r="AC83" i="57"/>
  <c r="AR83" i="57"/>
  <c r="BS83" i="57"/>
  <c r="AC84" i="57"/>
  <c r="AR84" i="57"/>
  <c r="BS84" i="57"/>
  <c r="AC85" i="57"/>
  <c r="AR85" i="57"/>
  <c r="BS85" i="57"/>
  <c r="AC86" i="57"/>
  <c r="AR86" i="57"/>
  <c r="BS86" i="57"/>
  <c r="AC87" i="57"/>
  <c r="AR87" i="57"/>
  <c r="BS87" i="57"/>
  <c r="AC89" i="57"/>
  <c r="AR89" i="57"/>
  <c r="BS89" i="57"/>
  <c r="AC90" i="57"/>
  <c r="AR90" i="57"/>
  <c r="BS90" i="57"/>
  <c r="AC91" i="57"/>
  <c r="AR91" i="57"/>
  <c r="BS91" i="57"/>
  <c r="AC92" i="57"/>
  <c r="AR92" i="57"/>
  <c r="BS92" i="57"/>
  <c r="AC93" i="57"/>
  <c r="AR93" i="57"/>
  <c r="BS93" i="57"/>
  <c r="AC94" i="57"/>
  <c r="AR94" i="57"/>
  <c r="BS94" i="57"/>
  <c r="AC96" i="57"/>
  <c r="AR96" i="57"/>
  <c r="BS96" i="57"/>
  <c r="AC97" i="57"/>
  <c r="AR97" i="57"/>
  <c r="BS97" i="57"/>
  <c r="AC98" i="57"/>
  <c r="AR98" i="57"/>
  <c r="BS98" i="57"/>
  <c r="AC100" i="57"/>
  <c r="AR100" i="57"/>
  <c r="BS100" i="57"/>
  <c r="AC102" i="57"/>
  <c r="AR102" i="57"/>
  <c r="BS102" i="57"/>
  <c r="AC103" i="57"/>
  <c r="AR103" i="57"/>
  <c r="BS103" i="57"/>
  <c r="AC104" i="57"/>
  <c r="AR104" i="57"/>
  <c r="BS104" i="57"/>
  <c r="AC105" i="57"/>
  <c r="AR105" i="57"/>
  <c r="BS105" i="57"/>
  <c r="AC106" i="57"/>
  <c r="AR106" i="57"/>
  <c r="BS106" i="57"/>
  <c r="AC108" i="57"/>
  <c r="AR108" i="57"/>
  <c r="BS108" i="57"/>
  <c r="AC110" i="57"/>
  <c r="AR110" i="57"/>
  <c r="BS110" i="57"/>
  <c r="X5" i="55"/>
  <c r="AR5" i="55"/>
  <c r="BL5" i="55"/>
  <c r="C10" i="55"/>
  <c r="D10" i="55"/>
  <c r="E10" i="55" s="1"/>
  <c r="G10" i="55" s="1"/>
  <c r="I10" i="55" s="1"/>
  <c r="K10" i="55" s="1"/>
  <c r="M10" i="55" s="1"/>
  <c r="O10" i="55" s="1"/>
  <c r="Q10" i="55" s="1"/>
  <c r="S10" i="55" s="1"/>
  <c r="U10" i="55" s="1"/>
  <c r="W10" i="55" s="1"/>
  <c r="X10" i="55" s="1"/>
  <c r="AA10" i="55" s="1"/>
  <c r="AC10" i="55" s="1"/>
  <c r="AE10" i="55" s="1"/>
  <c r="AG10" i="55" s="1"/>
  <c r="AI10" i="55" s="1"/>
  <c r="AK10" i="55" s="1"/>
  <c r="AM10" i="55" s="1"/>
  <c r="AO10" i="55" s="1"/>
  <c r="AQ10" i="55" s="1"/>
  <c r="AR10" i="55" s="1"/>
  <c r="BA10" i="55"/>
  <c r="BI10" i="55"/>
  <c r="BK10" i="55"/>
  <c r="CC10" i="55"/>
  <c r="CE10" i="55"/>
  <c r="H11" i="55"/>
  <c r="J11" i="55"/>
  <c r="L11" i="55" s="1"/>
  <c r="N11" i="55" s="1"/>
  <c r="P11" i="55" s="1"/>
  <c r="R11" i="55" s="1"/>
  <c r="T11" i="55" s="1"/>
  <c r="V11" i="55" s="1"/>
  <c r="Y11" i="55"/>
  <c r="AB11" i="55"/>
  <c r="AD11" i="55" s="1"/>
  <c r="AF11" i="55" s="1"/>
  <c r="AH11" i="55" s="1"/>
  <c r="AJ11" i="55" s="1"/>
  <c r="AL11" i="55" s="1"/>
  <c r="AN11" i="55" s="1"/>
  <c r="AP11" i="55" s="1"/>
  <c r="AS11" i="55"/>
  <c r="AV11" i="55"/>
  <c r="AX11" i="55" s="1"/>
  <c r="AZ11" i="55" s="1"/>
  <c r="BB11" i="55" s="1"/>
  <c r="BD11" i="55" s="1"/>
  <c r="BF11" i="55" s="1"/>
  <c r="BH11" i="55" s="1"/>
  <c r="BJ11" i="55" s="1"/>
  <c r="BM11" i="55"/>
  <c r="BP11" i="55"/>
  <c r="BR11" i="55" s="1"/>
  <c r="BT11" i="55" s="1"/>
  <c r="BV11" i="55" s="1"/>
  <c r="BX11" i="55" s="1"/>
  <c r="BZ11" i="55" s="1"/>
  <c r="CB11" i="55" s="1"/>
  <c r="CD11" i="55" s="1"/>
  <c r="H12" i="55"/>
  <c r="J12" i="55" s="1"/>
  <c r="L12" i="55" s="1"/>
  <c r="N12" i="55" s="1"/>
  <c r="P12" i="55" s="1"/>
  <c r="R12" i="55" s="1"/>
  <c r="T12" i="55" s="1"/>
  <c r="V12" i="55" s="1"/>
  <c r="Y12" i="55"/>
  <c r="AB12" i="55"/>
  <c r="AD12" i="55"/>
  <c r="AF12" i="55" s="1"/>
  <c r="AH12" i="55" s="1"/>
  <c r="AJ12" i="55" s="1"/>
  <c r="AL12" i="55" s="1"/>
  <c r="AN12" i="55" s="1"/>
  <c r="AP12" i="55" s="1"/>
  <c r="AS12" i="55"/>
  <c r="AV12" i="55"/>
  <c r="AX12" i="55"/>
  <c r="AZ12" i="55" s="1"/>
  <c r="BB12" i="55" s="1"/>
  <c r="BD12" i="55" s="1"/>
  <c r="BF12" i="55" s="1"/>
  <c r="BH12" i="55" s="1"/>
  <c r="BJ12" i="55" s="1"/>
  <c r="BM12" i="55"/>
  <c r="BP12" i="55"/>
  <c r="BR12" i="55"/>
  <c r="BT12" i="55" s="1"/>
  <c r="BV12" i="55" s="1"/>
  <c r="BX12" i="55" s="1"/>
  <c r="BZ12" i="55" s="1"/>
  <c r="CB12" i="55" s="1"/>
  <c r="CD12" i="55" s="1"/>
  <c r="H13" i="55"/>
  <c r="J13" i="55"/>
  <c r="L13" i="55" s="1"/>
  <c r="N13" i="55" s="1"/>
  <c r="P13" i="55" s="1"/>
  <c r="R13" i="55" s="1"/>
  <c r="T13" i="55" s="1"/>
  <c r="V13" i="55" s="1"/>
  <c r="Y13" i="55"/>
  <c r="AB13" i="55"/>
  <c r="AD13" i="55" s="1"/>
  <c r="AF13" i="55" s="1"/>
  <c r="AH13" i="55" s="1"/>
  <c r="AJ13" i="55" s="1"/>
  <c r="AL13" i="55" s="1"/>
  <c r="AN13" i="55" s="1"/>
  <c r="AP13" i="55" s="1"/>
  <c r="AS13" i="55"/>
  <c r="AV13" i="55"/>
  <c r="AX13" i="55" s="1"/>
  <c r="AZ13" i="55" s="1"/>
  <c r="BB13" i="55" s="1"/>
  <c r="BD13" i="55" s="1"/>
  <c r="BF13" i="55" s="1"/>
  <c r="BH13" i="55" s="1"/>
  <c r="BJ13" i="55" s="1"/>
  <c r="BM13" i="55"/>
  <c r="BP13" i="55"/>
  <c r="BR13" i="55" s="1"/>
  <c r="BT13" i="55" s="1"/>
  <c r="BV13" i="55" s="1"/>
  <c r="BX13" i="55" s="1"/>
  <c r="BZ13" i="55" s="1"/>
  <c r="CB13" i="55" s="1"/>
  <c r="CD13" i="55" s="1"/>
  <c r="H14" i="55"/>
  <c r="J14" i="55" s="1"/>
  <c r="L14" i="55" s="1"/>
  <c r="N14" i="55" s="1"/>
  <c r="P14" i="55" s="1"/>
  <c r="R14" i="55" s="1"/>
  <c r="T14" i="55" s="1"/>
  <c r="V14" i="55" s="1"/>
  <c r="Y14" i="55"/>
  <c r="AB14" i="55"/>
  <c r="AD14" i="55" s="1"/>
  <c r="AF14" i="55" s="1"/>
  <c r="AH14" i="55" s="1"/>
  <c r="AJ14" i="55" s="1"/>
  <c r="AL14" i="55" s="1"/>
  <c r="AN14" i="55" s="1"/>
  <c r="AP14" i="55" s="1"/>
  <c r="AS14" i="55"/>
  <c r="AV14" i="55"/>
  <c r="AX14" i="55" s="1"/>
  <c r="AZ14" i="55" s="1"/>
  <c r="BB14" i="55" s="1"/>
  <c r="BD14" i="55" s="1"/>
  <c r="BF14" i="55" s="1"/>
  <c r="BH14" i="55" s="1"/>
  <c r="BJ14" i="55" s="1"/>
  <c r="BM14" i="55"/>
  <c r="BP14" i="55"/>
  <c r="BR14" i="55" s="1"/>
  <c r="BT14" i="55" s="1"/>
  <c r="BV14" i="55" s="1"/>
  <c r="BX14" i="55" s="1"/>
  <c r="BZ14" i="55" s="1"/>
  <c r="CB14" i="55" s="1"/>
  <c r="CD14" i="55" s="1"/>
  <c r="H15" i="55"/>
  <c r="J15" i="55" s="1"/>
  <c r="L15" i="55" s="1"/>
  <c r="N15" i="55" s="1"/>
  <c r="P15" i="55" s="1"/>
  <c r="R15" i="55" s="1"/>
  <c r="T15" i="55" s="1"/>
  <c r="V15" i="55" s="1"/>
  <c r="Y15" i="55"/>
  <c r="AB15" i="55"/>
  <c r="AD15" i="55"/>
  <c r="AF15" i="55" s="1"/>
  <c r="AH15" i="55" s="1"/>
  <c r="AJ15" i="55" s="1"/>
  <c r="AL15" i="55" s="1"/>
  <c r="AN15" i="55" s="1"/>
  <c r="AP15" i="55" s="1"/>
  <c r="AS15" i="55"/>
  <c r="AV15" i="55"/>
  <c r="AX15" i="55" s="1"/>
  <c r="AZ15" i="55" s="1"/>
  <c r="BB15" i="55" s="1"/>
  <c r="BD15" i="55" s="1"/>
  <c r="BF15" i="55" s="1"/>
  <c r="BH15" i="55" s="1"/>
  <c r="BJ15" i="55" s="1"/>
  <c r="BM15" i="55"/>
  <c r="BP15" i="55"/>
  <c r="BR15" i="55" s="1"/>
  <c r="BT15" i="55" s="1"/>
  <c r="BV15" i="55" s="1"/>
  <c r="BX15" i="55" s="1"/>
  <c r="BZ15" i="55" s="1"/>
  <c r="CB15" i="55" s="1"/>
  <c r="CD15" i="55" s="1"/>
  <c r="Y16" i="55"/>
  <c r="AS16" i="55"/>
  <c r="BM16" i="55"/>
  <c r="Y17" i="55"/>
  <c r="AS17" i="55"/>
  <c r="BM17" i="55"/>
  <c r="Y18" i="55"/>
  <c r="AS18" i="55"/>
  <c r="BM18" i="55"/>
  <c r="Y19" i="55"/>
  <c r="AS19" i="55"/>
  <c r="BM19" i="55"/>
  <c r="Y20" i="55"/>
  <c r="AS20" i="55"/>
  <c r="BM20" i="55"/>
  <c r="Y21" i="55"/>
  <c r="AS21" i="55"/>
  <c r="BM21" i="55"/>
  <c r="C9" i="54"/>
  <c r="D9" i="54" s="1"/>
  <c r="E9" i="54" s="1"/>
  <c r="G9" i="54" s="1"/>
  <c r="I9" i="54" s="1"/>
  <c r="H11" i="54"/>
  <c r="H12" i="54"/>
  <c r="H13" i="54"/>
  <c r="H14" i="54"/>
  <c r="H16" i="54"/>
  <c r="F10" i="51"/>
  <c r="I10" i="51"/>
  <c r="L10" i="51" s="1"/>
  <c r="O10" i="51" s="1"/>
  <c r="R10" i="51" s="1"/>
  <c r="U10" i="51" s="1"/>
  <c r="C11" i="51"/>
  <c r="F11" i="51"/>
  <c r="I11" i="51" s="1"/>
  <c r="L11" i="51" s="1"/>
  <c r="O11" i="51" s="1"/>
  <c r="R11" i="51" s="1"/>
  <c r="U11" i="51" s="1"/>
  <c r="C13" i="51"/>
  <c r="F13" i="51" s="1"/>
  <c r="I13" i="51" s="1"/>
  <c r="L13" i="51" s="1"/>
  <c r="O13" i="51" s="1"/>
  <c r="R13" i="51" s="1"/>
  <c r="U13" i="51" s="1"/>
  <c r="C14" i="51"/>
  <c r="F14" i="51" s="1"/>
  <c r="I14" i="51" s="1"/>
  <c r="L14" i="51" s="1"/>
  <c r="O14" i="51" s="1"/>
  <c r="R14" i="51" s="1"/>
  <c r="U14" i="51" s="1"/>
  <c r="C16" i="51"/>
  <c r="F16" i="51" s="1"/>
  <c r="I16" i="51" s="1"/>
  <c r="L16" i="51" s="1"/>
  <c r="O16" i="51" s="1"/>
  <c r="R16" i="51" s="1"/>
  <c r="U16" i="51" s="1"/>
  <c r="BT15" i="57" l="1"/>
  <c r="BW15" i="57" s="1"/>
  <c r="BZ15" i="57" s="1"/>
  <c r="CC15" i="57" s="1"/>
  <c r="CF15" i="57" s="1"/>
  <c r="AV15" i="57"/>
  <c r="AY15" i="57" s="1"/>
  <c r="BB15" i="57" s="1"/>
  <c r="BE15" i="57" s="1"/>
  <c r="BH15" i="57" s="1"/>
  <c r="BK15" i="57" s="1"/>
  <c r="BN15" i="57" s="1"/>
  <c r="BQ15" i="57" s="1"/>
  <c r="AS17" i="57"/>
  <c r="C17" i="51"/>
  <c r="F11" i="57"/>
  <c r="I11" i="57" s="1"/>
  <c r="L11" i="57" s="1"/>
  <c r="O11" i="57" s="1"/>
  <c r="R11" i="57" s="1"/>
  <c r="U11" i="57" s="1"/>
  <c r="X11" i="57" s="1"/>
  <c r="AA11" i="57" s="1"/>
  <c r="CJ11" i="57"/>
  <c r="BT14" i="57"/>
  <c r="BW14" i="57" s="1"/>
  <c r="BZ14" i="57" s="1"/>
  <c r="CC14" i="57" s="1"/>
  <c r="CF14" i="57" s="1"/>
  <c r="AV14" i="57"/>
  <c r="AY14" i="57" s="1"/>
  <c r="BB14" i="57" s="1"/>
  <c r="BE14" i="57" s="1"/>
  <c r="BH14" i="57" s="1"/>
  <c r="BK14" i="57" s="1"/>
  <c r="BN14" i="57" s="1"/>
  <c r="BQ14" i="57" s="1"/>
  <c r="F12" i="57"/>
  <c r="I12" i="57" s="1"/>
  <c r="L12" i="57" s="1"/>
  <c r="O12" i="57" s="1"/>
  <c r="R12" i="57" s="1"/>
  <c r="U12" i="57" s="1"/>
  <c r="X12" i="57" s="1"/>
  <c r="AA12" i="57" s="1"/>
  <c r="C13" i="57"/>
  <c r="CJ13" i="57"/>
  <c r="CJ12" i="57"/>
  <c r="BT13" i="57"/>
  <c r="BW13" i="57" s="1"/>
  <c r="BZ13" i="57" s="1"/>
  <c r="CC13" i="57" s="1"/>
  <c r="CF13" i="57" s="1"/>
  <c r="AD13" i="57"/>
  <c r="AG13" i="57" s="1"/>
  <c r="AJ13" i="57" s="1"/>
  <c r="AM13" i="57" s="1"/>
  <c r="AP13" i="57" s="1"/>
  <c r="BT12" i="57"/>
  <c r="BW12" i="57" s="1"/>
  <c r="BZ12" i="57" s="1"/>
  <c r="CC12" i="57" s="1"/>
  <c r="CF12" i="57" s="1"/>
  <c r="AD12" i="57"/>
  <c r="AG12" i="57" s="1"/>
  <c r="AJ12" i="57" s="1"/>
  <c r="AM12" i="57" s="1"/>
  <c r="AP12" i="57" s="1"/>
  <c r="BT11" i="57"/>
  <c r="BW11" i="57" s="1"/>
  <c r="BZ11" i="57" s="1"/>
  <c r="CC11" i="57" s="1"/>
  <c r="CF11" i="57" s="1"/>
  <c r="I9" i="58"/>
  <c r="G10" i="58"/>
  <c r="G11" i="58" s="1"/>
  <c r="G12" i="58" s="1"/>
  <c r="G13" i="58" s="1"/>
  <c r="G14" i="58" s="1"/>
  <c r="G15" i="58" s="1"/>
  <c r="G16" i="58" s="1"/>
  <c r="G17" i="58" s="1"/>
  <c r="G18" i="58" s="1"/>
  <c r="G19" i="58" s="1"/>
  <c r="G20" i="58" s="1"/>
  <c r="G21" i="58" s="1"/>
  <c r="G22" i="58" s="1"/>
  <c r="G23" i="58" s="1"/>
  <c r="G24" i="58" s="1"/>
  <c r="G25" i="58" s="1"/>
  <c r="G26" i="58" s="1"/>
  <c r="G27" i="58" s="1"/>
  <c r="G28" i="58" s="1"/>
  <c r="G29" i="58" s="1"/>
  <c r="G30" i="58" s="1"/>
  <c r="G31" i="58" s="1"/>
  <c r="G32" i="58" s="1"/>
  <c r="G33" i="58" s="1"/>
  <c r="G34" i="58" s="1"/>
  <c r="G35" i="58" s="1"/>
  <c r="G36" i="58" s="1"/>
  <c r="G37" i="58" s="1"/>
  <c r="G38" i="58" s="1"/>
  <c r="G39" i="58" s="1"/>
  <c r="G41" i="58" s="1"/>
  <c r="G42" i="58" s="1"/>
  <c r="G43" i="58" s="1"/>
  <c r="G44" i="58" s="1"/>
  <c r="G45" i="58" s="1"/>
  <c r="G46" i="58" s="1"/>
  <c r="G47" i="58" s="1"/>
  <c r="G48" i="58" s="1"/>
  <c r="G49" i="58" s="1"/>
  <c r="G50" i="58" s="1"/>
  <c r="G51" i="58" s="1"/>
  <c r="G52" i="58" s="1"/>
  <c r="G53" i="58" s="1"/>
  <c r="G54" i="58" s="1"/>
  <c r="G55" i="58" s="1"/>
  <c r="G56" i="58" s="1"/>
  <c r="G57" i="58" s="1"/>
  <c r="G58" i="58" s="1"/>
  <c r="G59" i="58" s="1"/>
  <c r="G60" i="58" s="1"/>
  <c r="G61" i="58" s="1"/>
  <c r="G62" i="58" s="1"/>
  <c r="G63" i="58" s="1"/>
  <c r="G64" i="58" s="1"/>
  <c r="G65" i="58" s="1"/>
  <c r="G66" i="58" s="1"/>
  <c r="G67" i="58" s="1"/>
  <c r="G68" i="58" s="1"/>
  <c r="G69" i="58" s="1"/>
  <c r="G70" i="58" s="1"/>
  <c r="G72" i="58" s="1"/>
  <c r="G73" i="58" s="1"/>
  <c r="G76" i="58" s="1"/>
  <c r="G77" i="58" s="1"/>
  <c r="G78" i="58" s="1"/>
  <c r="G79" i="58" s="1"/>
  <c r="G80" i="58" s="1"/>
  <c r="G81" i="58" s="1"/>
  <c r="G82" i="58" s="1"/>
  <c r="G83" i="58" s="1"/>
  <c r="G84" i="58" s="1"/>
  <c r="G85" i="58" s="1"/>
  <c r="G86" i="58" s="1"/>
  <c r="G87" i="58" s="1"/>
  <c r="G88" i="58" s="1"/>
  <c r="G89" i="58" s="1"/>
  <c r="G90" i="58" s="1"/>
  <c r="G91" i="58" s="1"/>
  <c r="G92" i="58" s="1"/>
  <c r="G93" i="58" s="1"/>
  <c r="G94" i="58" s="1"/>
  <c r="G95" i="58" s="1"/>
  <c r="G98" i="58" s="1"/>
  <c r="G99" i="58" s="1"/>
  <c r="G100" i="58" s="1"/>
  <c r="G101" i="58" s="1"/>
  <c r="G102" i="58" s="1"/>
  <c r="G103" i="58" s="1"/>
  <c r="G104" i="58" s="1"/>
  <c r="G105" i="58" s="1"/>
  <c r="G106" i="58" s="1"/>
  <c r="Z9" i="58"/>
  <c r="K15" i="49"/>
  <c r="M15" i="49" s="1"/>
  <c r="O15" i="49" s="1"/>
  <c r="Q15" i="49" s="1"/>
  <c r="S15" i="49" s="1"/>
  <c r="U15" i="49" s="1"/>
  <c r="W15" i="49" s="1"/>
  <c r="I15" i="49"/>
  <c r="K14" i="49"/>
  <c r="M14" i="49" s="1"/>
  <c r="O14" i="49" s="1"/>
  <c r="Q14" i="49" s="1"/>
  <c r="S14" i="49" s="1"/>
  <c r="U14" i="49" s="1"/>
  <c r="W14" i="49" s="1"/>
  <c r="I14" i="49"/>
  <c r="K13" i="49"/>
  <c r="M13" i="49" s="1"/>
  <c r="O13" i="49" s="1"/>
  <c r="Q13" i="49" s="1"/>
  <c r="S13" i="49" s="1"/>
  <c r="U13" i="49" s="1"/>
  <c r="W13" i="49" s="1"/>
  <c r="I13" i="49"/>
  <c r="L12" i="49"/>
  <c r="N12" i="49" s="1"/>
  <c r="P12" i="49" s="1"/>
  <c r="R12" i="49" s="1"/>
  <c r="T12" i="49" s="1"/>
  <c r="V12" i="49" s="1"/>
  <c r="X12" i="49" s="1"/>
  <c r="J12" i="49"/>
  <c r="F13" i="57" l="1"/>
  <c r="I13" i="57" s="1"/>
  <c r="L13" i="57" s="1"/>
  <c r="O13" i="57" s="1"/>
  <c r="R13" i="57" s="1"/>
  <c r="U13" i="57" s="1"/>
  <c r="X13" i="57" s="1"/>
  <c r="AA13" i="57" s="1"/>
  <c r="C14" i="57"/>
  <c r="F17" i="51"/>
  <c r="I17" i="51" s="1"/>
  <c r="L17" i="51" s="1"/>
  <c r="O17" i="51" s="1"/>
  <c r="R17" i="51" s="1"/>
  <c r="U17" i="51" s="1"/>
  <c r="C19" i="51"/>
  <c r="BT17" i="57"/>
  <c r="BW17" i="57" s="1"/>
  <c r="BZ17" i="57" s="1"/>
  <c r="CC17" i="57" s="1"/>
  <c r="CF17" i="57" s="1"/>
  <c r="AV17" i="57"/>
  <c r="AY17" i="57" s="1"/>
  <c r="BB17" i="57" s="1"/>
  <c r="BE17" i="57" s="1"/>
  <c r="BH17" i="57" s="1"/>
  <c r="BK17" i="57" s="1"/>
  <c r="BN17" i="57" s="1"/>
  <c r="BQ17" i="57" s="1"/>
  <c r="AS18" i="57"/>
  <c r="Z10" i="58"/>
  <c r="Z11" i="58" s="1"/>
  <c r="Z12" i="58" s="1"/>
  <c r="Z13" i="58" s="1"/>
  <c r="Z14" i="58" s="1"/>
  <c r="Z15" i="58" s="1"/>
  <c r="Z16" i="58" s="1"/>
  <c r="Z17" i="58" s="1"/>
  <c r="Z18" i="58" s="1"/>
  <c r="Z19" i="58" s="1"/>
  <c r="Z20" i="58" s="1"/>
  <c r="Z21" i="58" s="1"/>
  <c r="Z22" i="58" s="1"/>
  <c r="Z23" i="58" s="1"/>
  <c r="Z24" i="58" s="1"/>
  <c r="Z25" i="58" s="1"/>
  <c r="Z26" i="58" s="1"/>
  <c r="Z27" i="58" s="1"/>
  <c r="Z28" i="58" s="1"/>
  <c r="Z29" i="58" s="1"/>
  <c r="Z30" i="58" s="1"/>
  <c r="Z31" i="58" s="1"/>
  <c r="Z32" i="58" s="1"/>
  <c r="Z33" i="58" s="1"/>
  <c r="Z34" i="58" s="1"/>
  <c r="Z35" i="58" s="1"/>
  <c r="Z36" i="58" s="1"/>
  <c r="Z37" i="58" s="1"/>
  <c r="Z38" i="58" s="1"/>
  <c r="Z39" i="58" s="1"/>
  <c r="Z41" i="58" s="1"/>
  <c r="Z42" i="58" s="1"/>
  <c r="Z43" i="58" s="1"/>
  <c r="Z44" i="58" s="1"/>
  <c r="Z45" i="58" s="1"/>
  <c r="Z46" i="58" s="1"/>
  <c r="Z47" i="58" s="1"/>
  <c r="Z48" i="58" s="1"/>
  <c r="Z49" i="58" s="1"/>
  <c r="Z50" i="58" s="1"/>
  <c r="Z51" i="58" s="1"/>
  <c r="Z52" i="58" s="1"/>
  <c r="Z53" i="58" s="1"/>
  <c r="Z54" i="58" s="1"/>
  <c r="Z55" i="58" s="1"/>
  <c r="Z56" i="58" s="1"/>
  <c r="Z57" i="58" s="1"/>
  <c r="Z58" i="58" s="1"/>
  <c r="Z59" i="58" s="1"/>
  <c r="Z60" i="58" s="1"/>
  <c r="Z61" i="58" s="1"/>
  <c r="Z62" i="58" s="1"/>
  <c r="Z63" i="58" s="1"/>
  <c r="Z64" i="58" s="1"/>
  <c r="Z65" i="58" s="1"/>
  <c r="Z66" i="58" s="1"/>
  <c r="Z67" i="58" s="1"/>
  <c r="Z68" i="58" s="1"/>
  <c r="Z69" i="58" s="1"/>
  <c r="Z70" i="58" s="1"/>
  <c r="Z72" i="58" s="1"/>
  <c r="Z73" i="58" s="1"/>
  <c r="Z76" i="58" s="1"/>
  <c r="Z77" i="58" s="1"/>
  <c r="Z78" i="58" s="1"/>
  <c r="Z79" i="58" s="1"/>
  <c r="Z80" i="58" s="1"/>
  <c r="Z81" i="58" s="1"/>
  <c r="Z82" i="58" s="1"/>
  <c r="Z83" i="58" s="1"/>
  <c r="Z84" i="58" s="1"/>
  <c r="Z85" i="58" s="1"/>
  <c r="Z86" i="58" s="1"/>
  <c r="Z87" i="58" s="1"/>
  <c r="Z88" i="58" s="1"/>
  <c r="Z89" i="58" s="1"/>
  <c r="Z90" i="58" s="1"/>
  <c r="Z91" i="58" s="1"/>
  <c r="Z92" i="58" s="1"/>
  <c r="Z93" i="58" s="1"/>
  <c r="Z94" i="58" s="1"/>
  <c r="Z95" i="58" s="1"/>
  <c r="Z98" i="58" s="1"/>
  <c r="Z99" i="58" s="1"/>
  <c r="Z100" i="58" s="1"/>
  <c r="Z101" i="58" s="1"/>
  <c r="Z102" i="58" s="1"/>
  <c r="Z103" i="58" s="1"/>
  <c r="Z104" i="58" s="1"/>
  <c r="Z105" i="58" s="1"/>
  <c r="Z106" i="58" s="1"/>
  <c r="AB9" i="58"/>
  <c r="I10" i="58"/>
  <c r="I11" i="58" s="1"/>
  <c r="I12" i="58" s="1"/>
  <c r="I13" i="58" s="1"/>
  <c r="I14" i="58" s="1"/>
  <c r="I15" i="58" s="1"/>
  <c r="I16" i="58" s="1"/>
  <c r="I17" i="58" s="1"/>
  <c r="I18" i="58" s="1"/>
  <c r="I19" i="58" s="1"/>
  <c r="I20" i="58" s="1"/>
  <c r="I21" i="58" s="1"/>
  <c r="I22" i="58" s="1"/>
  <c r="I23" i="58" s="1"/>
  <c r="I24" i="58" s="1"/>
  <c r="I25" i="58" s="1"/>
  <c r="I26" i="58" s="1"/>
  <c r="I27" i="58" s="1"/>
  <c r="I28" i="58" s="1"/>
  <c r="I29" i="58" s="1"/>
  <c r="I30" i="58" s="1"/>
  <c r="I31" i="58" s="1"/>
  <c r="I32" i="58" s="1"/>
  <c r="I33" i="58" s="1"/>
  <c r="I34" i="58" s="1"/>
  <c r="I35" i="58" s="1"/>
  <c r="I36" i="58" s="1"/>
  <c r="I37" i="58" s="1"/>
  <c r="I38" i="58" s="1"/>
  <c r="I39" i="58" s="1"/>
  <c r="I41" i="58" s="1"/>
  <c r="I42" i="58" s="1"/>
  <c r="I43" i="58" s="1"/>
  <c r="I44" i="58" s="1"/>
  <c r="I45" i="58" s="1"/>
  <c r="I46" i="58" s="1"/>
  <c r="I47" i="58" s="1"/>
  <c r="I48" i="58" s="1"/>
  <c r="I49" i="58" s="1"/>
  <c r="I50" i="58" s="1"/>
  <c r="I51" i="58" s="1"/>
  <c r="I52" i="58" s="1"/>
  <c r="I53" i="58" s="1"/>
  <c r="I54" i="58" s="1"/>
  <c r="I55" i="58" s="1"/>
  <c r="I56" i="58" s="1"/>
  <c r="I57" i="58" s="1"/>
  <c r="I58" i="58" s="1"/>
  <c r="I59" i="58" s="1"/>
  <c r="I60" i="58" s="1"/>
  <c r="I61" i="58" s="1"/>
  <c r="I62" i="58" s="1"/>
  <c r="I63" i="58" s="1"/>
  <c r="I64" i="58" s="1"/>
  <c r="I65" i="58" s="1"/>
  <c r="I66" i="58" s="1"/>
  <c r="I67" i="58" s="1"/>
  <c r="I68" i="58" s="1"/>
  <c r="I69" i="58" s="1"/>
  <c r="I70" i="58" s="1"/>
  <c r="I72" i="58" s="1"/>
  <c r="I73" i="58" s="1"/>
  <c r="I76" i="58" s="1"/>
  <c r="I77" i="58" s="1"/>
  <c r="I78" i="58" s="1"/>
  <c r="I79" i="58" s="1"/>
  <c r="I80" i="58" s="1"/>
  <c r="I81" i="58" s="1"/>
  <c r="I82" i="58" s="1"/>
  <c r="I83" i="58" s="1"/>
  <c r="I84" i="58" s="1"/>
  <c r="I85" i="58" s="1"/>
  <c r="I86" i="58" s="1"/>
  <c r="I87" i="58" s="1"/>
  <c r="I88" i="58" s="1"/>
  <c r="I89" i="58" s="1"/>
  <c r="I90" i="58" s="1"/>
  <c r="I91" i="58" s="1"/>
  <c r="I92" i="58" s="1"/>
  <c r="I93" i="58" s="1"/>
  <c r="I94" i="58" s="1"/>
  <c r="I95" i="58" s="1"/>
  <c r="I98" i="58" s="1"/>
  <c r="I99" i="58" s="1"/>
  <c r="I100" i="58" s="1"/>
  <c r="I101" i="58" s="1"/>
  <c r="I102" i="58" s="1"/>
  <c r="I103" i="58" s="1"/>
  <c r="I104" i="58" s="1"/>
  <c r="I105" i="58" s="1"/>
  <c r="I106" i="58" s="1"/>
  <c r="K9" i="58"/>
  <c r="T26" i="45"/>
  <c r="S26" i="45"/>
  <c r="T25" i="45"/>
  <c r="S25" i="45"/>
  <c r="T24" i="45"/>
  <c r="S24" i="45"/>
  <c r="T23" i="45"/>
  <c r="S23" i="45"/>
  <c r="T22" i="45"/>
  <c r="S22" i="45"/>
  <c r="T21" i="45"/>
  <c r="S21" i="45"/>
  <c r="T20" i="45"/>
  <c r="S20" i="45"/>
  <c r="T19" i="45"/>
  <c r="S19" i="45"/>
  <c r="T18" i="45"/>
  <c r="S18" i="45"/>
  <c r="W17" i="45"/>
  <c r="Y17" i="45" s="1"/>
  <c r="AA17" i="45" s="1"/>
  <c r="T17" i="45"/>
  <c r="S17" i="45"/>
  <c r="G17" i="45"/>
  <c r="I17" i="45" s="1"/>
  <c r="K17" i="45" s="1"/>
  <c r="M17" i="45" s="1"/>
  <c r="O17" i="45" s="1"/>
  <c r="Q17" i="45" s="1"/>
  <c r="W16" i="45"/>
  <c r="Y16" i="45" s="1"/>
  <c r="AA16" i="45" s="1"/>
  <c r="T16" i="45"/>
  <c r="S16" i="45"/>
  <c r="G16" i="45"/>
  <c r="I16" i="45" s="1"/>
  <c r="K16" i="45" s="1"/>
  <c r="M16" i="45" s="1"/>
  <c r="O16" i="45" s="1"/>
  <c r="Q16" i="45" s="1"/>
  <c r="W15" i="45"/>
  <c r="Y15" i="45" s="1"/>
  <c r="AA15" i="45" s="1"/>
  <c r="T15" i="45"/>
  <c r="S15" i="45"/>
  <c r="G15" i="45"/>
  <c r="I15" i="45" s="1"/>
  <c r="K15" i="45" s="1"/>
  <c r="M15" i="45" s="1"/>
  <c r="O15" i="45" s="1"/>
  <c r="Q15" i="45" s="1"/>
  <c r="W14" i="45"/>
  <c r="Y14" i="45" s="1"/>
  <c r="AA14" i="45" s="1"/>
  <c r="T14" i="45"/>
  <c r="S14" i="45"/>
  <c r="G14" i="45"/>
  <c r="I14" i="45" s="1"/>
  <c r="K14" i="45" s="1"/>
  <c r="M14" i="45" s="1"/>
  <c r="O14" i="45" s="1"/>
  <c r="Q14" i="45" s="1"/>
  <c r="T13" i="45"/>
  <c r="S13" i="45"/>
  <c r="C12" i="45"/>
  <c r="D12" i="45" s="1"/>
  <c r="F12" i="45" s="1"/>
  <c r="H12" i="45" s="1"/>
  <c r="J12" i="45" s="1"/>
  <c r="L12" i="45" s="1"/>
  <c r="N12" i="45" s="1"/>
  <c r="P12" i="45" s="1"/>
  <c r="R12" i="45" s="1"/>
  <c r="S12" i="45" s="1"/>
  <c r="X12" i="45" s="1"/>
  <c r="Z12" i="45" s="1"/>
  <c r="AB12" i="45" s="1"/>
  <c r="S5" i="45"/>
  <c r="C21" i="51" l="1"/>
  <c r="F19" i="51"/>
  <c r="I19" i="51" s="1"/>
  <c r="L19" i="51" s="1"/>
  <c r="O19" i="51" s="1"/>
  <c r="R19" i="51" s="1"/>
  <c r="U19" i="51" s="1"/>
  <c r="AD14" i="57"/>
  <c r="AG14" i="57" s="1"/>
  <c r="AJ14" i="57" s="1"/>
  <c r="AM14" i="57" s="1"/>
  <c r="AP14" i="57" s="1"/>
  <c r="F14" i="57"/>
  <c r="I14" i="57" s="1"/>
  <c r="L14" i="57" s="1"/>
  <c r="O14" i="57" s="1"/>
  <c r="R14" i="57" s="1"/>
  <c r="U14" i="57" s="1"/>
  <c r="X14" i="57" s="1"/>
  <c r="AA14" i="57" s="1"/>
  <c r="CJ14" i="57"/>
  <c r="C15" i="57"/>
  <c r="BT18" i="57"/>
  <c r="BW18" i="57" s="1"/>
  <c r="BZ18" i="57" s="1"/>
  <c r="CC18" i="57" s="1"/>
  <c r="CF18" i="57" s="1"/>
  <c r="AV18" i="57"/>
  <c r="AY18" i="57" s="1"/>
  <c r="BB18" i="57" s="1"/>
  <c r="BE18" i="57" s="1"/>
  <c r="BH18" i="57" s="1"/>
  <c r="BK18" i="57" s="1"/>
  <c r="BN18" i="57" s="1"/>
  <c r="BQ18" i="57" s="1"/>
  <c r="AS19" i="57"/>
  <c r="K10" i="58"/>
  <c r="K11" i="58" s="1"/>
  <c r="K12" i="58" s="1"/>
  <c r="K13" i="58" s="1"/>
  <c r="K14" i="58" s="1"/>
  <c r="K15" i="58" s="1"/>
  <c r="K16" i="58" s="1"/>
  <c r="K17" i="58" s="1"/>
  <c r="K18" i="58" s="1"/>
  <c r="K19" i="58" s="1"/>
  <c r="K20" i="58" s="1"/>
  <c r="K21" i="58" s="1"/>
  <c r="K22" i="58" s="1"/>
  <c r="K23" i="58" s="1"/>
  <c r="K24" i="58" s="1"/>
  <c r="K25" i="58" s="1"/>
  <c r="K26" i="58" s="1"/>
  <c r="K27" i="58" s="1"/>
  <c r="K28" i="58" s="1"/>
  <c r="K29" i="58" s="1"/>
  <c r="K30" i="58" s="1"/>
  <c r="K31" i="58" s="1"/>
  <c r="K32" i="58" s="1"/>
  <c r="K33" i="58" s="1"/>
  <c r="K34" i="58" s="1"/>
  <c r="K35" i="58" s="1"/>
  <c r="K36" i="58" s="1"/>
  <c r="K37" i="58" s="1"/>
  <c r="K38" i="58" s="1"/>
  <c r="K39" i="58" s="1"/>
  <c r="K41" i="58" s="1"/>
  <c r="K42" i="58" s="1"/>
  <c r="K43" i="58" s="1"/>
  <c r="K44" i="58" s="1"/>
  <c r="K45" i="58" s="1"/>
  <c r="K46" i="58" s="1"/>
  <c r="K47" i="58" s="1"/>
  <c r="K48" i="58" s="1"/>
  <c r="K49" i="58" s="1"/>
  <c r="K50" i="58" s="1"/>
  <c r="K51" i="58" s="1"/>
  <c r="K52" i="58" s="1"/>
  <c r="K53" i="58" s="1"/>
  <c r="K54" i="58" s="1"/>
  <c r="K55" i="58" s="1"/>
  <c r="K56" i="58" s="1"/>
  <c r="K57" i="58" s="1"/>
  <c r="K58" i="58" s="1"/>
  <c r="K59" i="58" s="1"/>
  <c r="K60" i="58" s="1"/>
  <c r="K61" i="58" s="1"/>
  <c r="K62" i="58" s="1"/>
  <c r="K63" i="58" s="1"/>
  <c r="K64" i="58" s="1"/>
  <c r="K65" i="58" s="1"/>
  <c r="K66" i="58" s="1"/>
  <c r="K67" i="58" s="1"/>
  <c r="K68" i="58" s="1"/>
  <c r="K69" i="58" s="1"/>
  <c r="K70" i="58" s="1"/>
  <c r="K72" i="58" s="1"/>
  <c r="K73" i="58" s="1"/>
  <c r="K76" i="58" s="1"/>
  <c r="K77" i="58" s="1"/>
  <c r="K78" i="58" s="1"/>
  <c r="K79" i="58" s="1"/>
  <c r="K80" i="58" s="1"/>
  <c r="K81" i="58" s="1"/>
  <c r="K82" i="58" s="1"/>
  <c r="K83" i="58" s="1"/>
  <c r="K84" i="58" s="1"/>
  <c r="K85" i="58" s="1"/>
  <c r="K86" i="58" s="1"/>
  <c r="K87" i="58" s="1"/>
  <c r="K88" i="58" s="1"/>
  <c r="K89" i="58" s="1"/>
  <c r="K90" i="58" s="1"/>
  <c r="K91" i="58" s="1"/>
  <c r="K92" i="58" s="1"/>
  <c r="K93" i="58" s="1"/>
  <c r="K94" i="58" s="1"/>
  <c r="K95" i="58" s="1"/>
  <c r="K98" i="58" s="1"/>
  <c r="K99" i="58" s="1"/>
  <c r="K100" i="58" s="1"/>
  <c r="K101" i="58" s="1"/>
  <c r="K102" i="58" s="1"/>
  <c r="K103" i="58" s="1"/>
  <c r="K104" i="58" s="1"/>
  <c r="K105" i="58" s="1"/>
  <c r="K106" i="58" s="1"/>
  <c r="M9" i="58"/>
  <c r="AD9" i="58"/>
  <c r="AD10" i="58" s="1"/>
  <c r="AD11" i="58" s="1"/>
  <c r="AD12" i="58" s="1"/>
  <c r="AD13" i="58" s="1"/>
  <c r="AD14" i="58" s="1"/>
  <c r="AD15" i="58" s="1"/>
  <c r="AD16" i="58" s="1"/>
  <c r="AD17" i="58" s="1"/>
  <c r="AD18" i="58" s="1"/>
  <c r="AD19" i="58" s="1"/>
  <c r="AD20" i="58" s="1"/>
  <c r="AD21" i="58" s="1"/>
  <c r="AD22" i="58" s="1"/>
  <c r="AD23" i="58" s="1"/>
  <c r="AD24" i="58" s="1"/>
  <c r="AD25" i="58" s="1"/>
  <c r="AD26" i="58" s="1"/>
  <c r="AD27" i="58" s="1"/>
  <c r="AD28" i="58" s="1"/>
  <c r="AD29" i="58" s="1"/>
  <c r="AD30" i="58" s="1"/>
  <c r="AD31" i="58" s="1"/>
  <c r="AD32" i="58" s="1"/>
  <c r="AD33" i="58" s="1"/>
  <c r="AD34" i="58" s="1"/>
  <c r="AD35" i="58" s="1"/>
  <c r="AD36" i="58" s="1"/>
  <c r="AD37" i="58" s="1"/>
  <c r="AD38" i="58" s="1"/>
  <c r="AD39" i="58" s="1"/>
  <c r="AD41" i="58" s="1"/>
  <c r="AD42" i="58" s="1"/>
  <c r="AD43" i="58" s="1"/>
  <c r="AD44" i="58" s="1"/>
  <c r="AD45" i="58" s="1"/>
  <c r="AD46" i="58" s="1"/>
  <c r="AD47" i="58" s="1"/>
  <c r="AD48" i="58" s="1"/>
  <c r="AD49" i="58" s="1"/>
  <c r="AD50" i="58" s="1"/>
  <c r="AD51" i="58" s="1"/>
  <c r="AD52" i="58" s="1"/>
  <c r="AD53" i="58" s="1"/>
  <c r="AD54" i="58" s="1"/>
  <c r="AD55" i="58" s="1"/>
  <c r="AD56" i="58" s="1"/>
  <c r="AD57" i="58" s="1"/>
  <c r="AD58" i="58" s="1"/>
  <c r="AD59" i="58" s="1"/>
  <c r="AD60" i="58" s="1"/>
  <c r="AD61" i="58" s="1"/>
  <c r="AD62" i="58" s="1"/>
  <c r="AD63" i="58" s="1"/>
  <c r="AD64" i="58" s="1"/>
  <c r="AD65" i="58" s="1"/>
  <c r="AD66" i="58" s="1"/>
  <c r="AD67" i="58" s="1"/>
  <c r="AD68" i="58" s="1"/>
  <c r="AD69" i="58" s="1"/>
  <c r="AD70" i="58" s="1"/>
  <c r="AD72" i="58" s="1"/>
  <c r="AD73" i="58" s="1"/>
  <c r="AD76" i="58" s="1"/>
  <c r="AD77" i="58" s="1"/>
  <c r="AD78" i="58" s="1"/>
  <c r="AD79" i="58" s="1"/>
  <c r="AD80" i="58" s="1"/>
  <c r="AD81" i="58" s="1"/>
  <c r="AD82" i="58" s="1"/>
  <c r="AD83" i="58" s="1"/>
  <c r="AD84" i="58" s="1"/>
  <c r="AD85" i="58" s="1"/>
  <c r="AD86" i="58" s="1"/>
  <c r="AD87" i="58" s="1"/>
  <c r="AD88" i="58" s="1"/>
  <c r="AD89" i="58" s="1"/>
  <c r="AD90" i="58" s="1"/>
  <c r="AD91" i="58" s="1"/>
  <c r="AD92" i="58" s="1"/>
  <c r="AD93" i="58" s="1"/>
  <c r="AD94" i="58" s="1"/>
  <c r="AD95" i="58" s="1"/>
  <c r="AD98" i="58" s="1"/>
  <c r="AD99" i="58" s="1"/>
  <c r="AD100" i="58" s="1"/>
  <c r="AD101" i="58" s="1"/>
  <c r="AD102" i="58" s="1"/>
  <c r="AD103" i="58" s="1"/>
  <c r="AD104" i="58" s="1"/>
  <c r="AD105" i="58" s="1"/>
  <c r="AD106" i="58" s="1"/>
  <c r="AB10" i="58"/>
  <c r="AB11" i="58" s="1"/>
  <c r="AB12" i="58" s="1"/>
  <c r="AB13" i="58" s="1"/>
  <c r="AB14" i="58" s="1"/>
  <c r="AB15" i="58" s="1"/>
  <c r="AB16" i="58" s="1"/>
  <c r="AB17" i="58" s="1"/>
  <c r="AB18" i="58" s="1"/>
  <c r="AB19" i="58" s="1"/>
  <c r="AB20" i="58" s="1"/>
  <c r="AB21" i="58" s="1"/>
  <c r="AB22" i="58" s="1"/>
  <c r="AB23" i="58" s="1"/>
  <c r="AB24" i="58" s="1"/>
  <c r="AB25" i="58" s="1"/>
  <c r="AB26" i="58" s="1"/>
  <c r="AB27" i="58" s="1"/>
  <c r="AB28" i="58" s="1"/>
  <c r="AB29" i="58" s="1"/>
  <c r="AB30" i="58" s="1"/>
  <c r="AB31" i="58" s="1"/>
  <c r="AB32" i="58" s="1"/>
  <c r="AB33" i="58" s="1"/>
  <c r="AB34" i="58" s="1"/>
  <c r="AB35" i="58" s="1"/>
  <c r="AB36" i="58" s="1"/>
  <c r="AB37" i="58" s="1"/>
  <c r="AB38" i="58" s="1"/>
  <c r="AB39" i="58" s="1"/>
  <c r="AB41" i="58" s="1"/>
  <c r="AB42" i="58" s="1"/>
  <c r="AB43" i="58" s="1"/>
  <c r="AB44" i="58" s="1"/>
  <c r="AB45" i="58" s="1"/>
  <c r="AB46" i="58" s="1"/>
  <c r="AB47" i="58" s="1"/>
  <c r="AB48" i="58" s="1"/>
  <c r="AB49" i="58" s="1"/>
  <c r="AB50" i="58" s="1"/>
  <c r="AB51" i="58" s="1"/>
  <c r="AB52" i="58" s="1"/>
  <c r="AB53" i="58" s="1"/>
  <c r="AB54" i="58" s="1"/>
  <c r="AB55" i="58" s="1"/>
  <c r="AB56" i="58" s="1"/>
  <c r="AB57" i="58" s="1"/>
  <c r="AB58" i="58" s="1"/>
  <c r="AB59" i="58" s="1"/>
  <c r="AB60" i="58" s="1"/>
  <c r="AB61" i="58" s="1"/>
  <c r="AB62" i="58" s="1"/>
  <c r="AB63" i="58" s="1"/>
  <c r="AB64" i="58" s="1"/>
  <c r="AB65" i="58" s="1"/>
  <c r="AB66" i="58" s="1"/>
  <c r="AB67" i="58" s="1"/>
  <c r="AB68" i="58" s="1"/>
  <c r="AB69" i="58" s="1"/>
  <c r="AB70" i="58" s="1"/>
  <c r="AB72" i="58" s="1"/>
  <c r="AB73" i="58" s="1"/>
  <c r="AB76" i="58" s="1"/>
  <c r="AB77" i="58" s="1"/>
  <c r="AB78" i="58" s="1"/>
  <c r="AB79" i="58" s="1"/>
  <c r="AB80" i="58" s="1"/>
  <c r="AB81" i="58" s="1"/>
  <c r="AB82" i="58" s="1"/>
  <c r="AB83" i="58" s="1"/>
  <c r="AB84" i="58" s="1"/>
  <c r="AB85" i="58" s="1"/>
  <c r="AB86" i="58" s="1"/>
  <c r="AB87" i="58" s="1"/>
  <c r="AB88" i="58" s="1"/>
  <c r="AB89" i="58" s="1"/>
  <c r="AB90" i="58" s="1"/>
  <c r="AB91" i="58" s="1"/>
  <c r="AB92" i="58" s="1"/>
  <c r="AB93" i="58" s="1"/>
  <c r="AB94" i="58" s="1"/>
  <c r="AB95" i="58" s="1"/>
  <c r="AB98" i="58" s="1"/>
  <c r="AB99" i="58" s="1"/>
  <c r="AB100" i="58" s="1"/>
  <c r="AB101" i="58" s="1"/>
  <c r="AB102" i="58" s="1"/>
  <c r="AB103" i="58" s="1"/>
  <c r="AB104" i="58" s="1"/>
  <c r="AB105" i="58" s="1"/>
  <c r="AB106" i="58" s="1"/>
  <c r="AD15" i="57" l="1"/>
  <c r="AG15" i="57" s="1"/>
  <c r="AJ15" i="57" s="1"/>
  <c r="AM15" i="57" s="1"/>
  <c r="AP15" i="57" s="1"/>
  <c r="F15" i="57"/>
  <c r="I15" i="57" s="1"/>
  <c r="L15" i="57" s="1"/>
  <c r="O15" i="57" s="1"/>
  <c r="R15" i="57" s="1"/>
  <c r="U15" i="57" s="1"/>
  <c r="X15" i="57" s="1"/>
  <c r="AA15" i="57" s="1"/>
  <c r="CJ15" i="57"/>
  <c r="C17" i="57"/>
  <c r="BT19" i="57"/>
  <c r="BW19" i="57" s="1"/>
  <c r="BZ19" i="57" s="1"/>
  <c r="CC19" i="57" s="1"/>
  <c r="CF19" i="57" s="1"/>
  <c r="AS20" i="57"/>
  <c r="AV19" i="57"/>
  <c r="AY19" i="57" s="1"/>
  <c r="BB19" i="57" s="1"/>
  <c r="BE19" i="57" s="1"/>
  <c r="BH19" i="57" s="1"/>
  <c r="BK19" i="57" s="1"/>
  <c r="BN19" i="57" s="1"/>
  <c r="BQ19" i="57" s="1"/>
  <c r="C22" i="51"/>
  <c r="F21" i="51"/>
  <c r="I21" i="51" s="1"/>
  <c r="L21" i="51" s="1"/>
  <c r="O21" i="51" s="1"/>
  <c r="R21" i="51" s="1"/>
  <c r="U21" i="51" s="1"/>
  <c r="O9" i="58"/>
  <c r="M10" i="58"/>
  <c r="M11" i="58" s="1"/>
  <c r="M12" i="58" s="1"/>
  <c r="M13" i="58" s="1"/>
  <c r="M14" i="58" s="1"/>
  <c r="M15" i="58" s="1"/>
  <c r="M16" i="58" s="1"/>
  <c r="M17" i="58" s="1"/>
  <c r="M18" i="58" s="1"/>
  <c r="M19" i="58" s="1"/>
  <c r="M20" i="58" s="1"/>
  <c r="M21" i="58" s="1"/>
  <c r="M22" i="58" s="1"/>
  <c r="M23" i="58" s="1"/>
  <c r="M24" i="58" s="1"/>
  <c r="M25" i="58" s="1"/>
  <c r="M26" i="58" s="1"/>
  <c r="M27" i="58" s="1"/>
  <c r="M28" i="58" s="1"/>
  <c r="M29" i="58" s="1"/>
  <c r="M30" i="58" s="1"/>
  <c r="M31" i="58" s="1"/>
  <c r="M32" i="58" s="1"/>
  <c r="M33" i="58" s="1"/>
  <c r="M34" i="58" s="1"/>
  <c r="M35" i="58" s="1"/>
  <c r="M36" i="58" s="1"/>
  <c r="M37" i="58" s="1"/>
  <c r="M38" i="58" s="1"/>
  <c r="M39" i="58" s="1"/>
  <c r="M41" i="58" s="1"/>
  <c r="M42" i="58" s="1"/>
  <c r="M43" i="58" s="1"/>
  <c r="M44" i="58" s="1"/>
  <c r="M45" i="58" s="1"/>
  <c r="M46" i="58" s="1"/>
  <c r="M47" i="58" s="1"/>
  <c r="M48" i="58" s="1"/>
  <c r="M49" i="58" s="1"/>
  <c r="M50" i="58" s="1"/>
  <c r="M51" i="58" s="1"/>
  <c r="M52" i="58" s="1"/>
  <c r="M53" i="58" s="1"/>
  <c r="M54" i="58" s="1"/>
  <c r="M55" i="58" s="1"/>
  <c r="M56" i="58" s="1"/>
  <c r="M57" i="58" s="1"/>
  <c r="M58" i="58" s="1"/>
  <c r="M59" i="58" s="1"/>
  <c r="M60" i="58" s="1"/>
  <c r="M61" i="58" s="1"/>
  <c r="M62" i="58" s="1"/>
  <c r="M63" i="58" s="1"/>
  <c r="M64" i="58" s="1"/>
  <c r="M65" i="58" s="1"/>
  <c r="M66" i="58" s="1"/>
  <c r="M67" i="58" s="1"/>
  <c r="M68" i="58" s="1"/>
  <c r="M69" i="58" s="1"/>
  <c r="M70" i="58" s="1"/>
  <c r="M72" i="58" s="1"/>
  <c r="M73" i="58" s="1"/>
  <c r="M76" i="58" s="1"/>
  <c r="M77" i="58" s="1"/>
  <c r="M78" i="58" s="1"/>
  <c r="M79" i="58" s="1"/>
  <c r="M80" i="58" s="1"/>
  <c r="M81" i="58" s="1"/>
  <c r="M82" i="58" s="1"/>
  <c r="M83" i="58" s="1"/>
  <c r="M84" i="58" s="1"/>
  <c r="M85" i="58" s="1"/>
  <c r="M86" i="58" s="1"/>
  <c r="M87" i="58" s="1"/>
  <c r="M88" i="58" s="1"/>
  <c r="M89" i="58" s="1"/>
  <c r="M90" i="58" s="1"/>
  <c r="M91" i="58" s="1"/>
  <c r="M92" i="58" s="1"/>
  <c r="M93" i="58" s="1"/>
  <c r="M94" i="58" s="1"/>
  <c r="M95" i="58" s="1"/>
  <c r="M98" i="58" s="1"/>
  <c r="M99" i="58" s="1"/>
  <c r="M100" i="58" s="1"/>
  <c r="M101" i="58" s="1"/>
  <c r="M102" i="58" s="1"/>
  <c r="M103" i="58" s="1"/>
  <c r="M104" i="58" s="1"/>
  <c r="M105" i="58" s="1"/>
  <c r="M106" i="58" s="1"/>
  <c r="F22" i="51" l="1"/>
  <c r="I22" i="51" s="1"/>
  <c r="L22" i="51" s="1"/>
  <c r="O22" i="51" s="1"/>
  <c r="R22" i="51" s="1"/>
  <c r="U22" i="51" s="1"/>
  <c r="C24" i="51"/>
  <c r="BT20" i="57"/>
  <c r="BW20" i="57" s="1"/>
  <c r="BZ20" i="57" s="1"/>
  <c r="CC20" i="57" s="1"/>
  <c r="CF20" i="57" s="1"/>
  <c r="AS21" i="57"/>
  <c r="AV20" i="57"/>
  <c r="AY20" i="57" s="1"/>
  <c r="BB20" i="57" s="1"/>
  <c r="BE20" i="57" s="1"/>
  <c r="BH20" i="57" s="1"/>
  <c r="BK20" i="57" s="1"/>
  <c r="BN20" i="57" s="1"/>
  <c r="BQ20" i="57" s="1"/>
  <c r="AD17" i="57"/>
  <c r="AG17" i="57" s="1"/>
  <c r="AJ17" i="57" s="1"/>
  <c r="AM17" i="57" s="1"/>
  <c r="AP17" i="57" s="1"/>
  <c r="F17" i="57"/>
  <c r="I17" i="57" s="1"/>
  <c r="L17" i="57" s="1"/>
  <c r="O17" i="57" s="1"/>
  <c r="R17" i="57" s="1"/>
  <c r="U17" i="57" s="1"/>
  <c r="X17" i="57" s="1"/>
  <c r="AA17" i="57" s="1"/>
  <c r="CJ17" i="57"/>
  <c r="C18" i="57"/>
  <c r="Q9" i="58"/>
  <c r="O10" i="58"/>
  <c r="O11" i="58" s="1"/>
  <c r="O12" i="58" s="1"/>
  <c r="O13" i="58" s="1"/>
  <c r="O14" i="58" s="1"/>
  <c r="O15" i="58" s="1"/>
  <c r="O16" i="58" s="1"/>
  <c r="O17" i="58" s="1"/>
  <c r="O18" i="58" s="1"/>
  <c r="O19" i="58" s="1"/>
  <c r="O20" i="58" s="1"/>
  <c r="O21" i="58" s="1"/>
  <c r="O22" i="58" s="1"/>
  <c r="O23" i="58" s="1"/>
  <c r="O24" i="58" s="1"/>
  <c r="O25" i="58" s="1"/>
  <c r="O26" i="58" s="1"/>
  <c r="O27" i="58" s="1"/>
  <c r="O28" i="58" s="1"/>
  <c r="O29" i="58" s="1"/>
  <c r="O30" i="58" s="1"/>
  <c r="O31" i="58" s="1"/>
  <c r="O32" i="58" s="1"/>
  <c r="O33" i="58" s="1"/>
  <c r="O34" i="58" s="1"/>
  <c r="O35" i="58" s="1"/>
  <c r="O36" i="58" s="1"/>
  <c r="O37" i="58" s="1"/>
  <c r="O38" i="58" s="1"/>
  <c r="O39" i="58" s="1"/>
  <c r="O41" i="58" s="1"/>
  <c r="O42" i="58" s="1"/>
  <c r="O43" i="58" s="1"/>
  <c r="O44" i="58" s="1"/>
  <c r="O45" i="58" s="1"/>
  <c r="O46" i="58" s="1"/>
  <c r="O47" i="58" s="1"/>
  <c r="O48" i="58" s="1"/>
  <c r="O49" i="58" s="1"/>
  <c r="O50" i="58" s="1"/>
  <c r="O51" i="58" s="1"/>
  <c r="O52" i="58" s="1"/>
  <c r="O53" i="58" s="1"/>
  <c r="O54" i="58" s="1"/>
  <c r="O55" i="58" s="1"/>
  <c r="O56" i="58" s="1"/>
  <c r="O57" i="58" s="1"/>
  <c r="O58" i="58" s="1"/>
  <c r="O59" i="58" s="1"/>
  <c r="O60" i="58" s="1"/>
  <c r="O61" i="58" s="1"/>
  <c r="O62" i="58" s="1"/>
  <c r="O63" i="58" s="1"/>
  <c r="O64" i="58" s="1"/>
  <c r="O65" i="58" s="1"/>
  <c r="O66" i="58" s="1"/>
  <c r="O67" i="58" s="1"/>
  <c r="O68" i="58" s="1"/>
  <c r="O69" i="58" s="1"/>
  <c r="O70" i="58" s="1"/>
  <c r="O72" i="58" s="1"/>
  <c r="O73" i="58" s="1"/>
  <c r="O76" i="58" s="1"/>
  <c r="O77" i="58" s="1"/>
  <c r="O78" i="58" s="1"/>
  <c r="O79" i="58" s="1"/>
  <c r="O80" i="58" s="1"/>
  <c r="O81" i="58" s="1"/>
  <c r="O82" i="58" s="1"/>
  <c r="O83" i="58" s="1"/>
  <c r="O84" i="58" s="1"/>
  <c r="O85" i="58" s="1"/>
  <c r="O86" i="58" s="1"/>
  <c r="O87" i="58" s="1"/>
  <c r="O88" i="58" s="1"/>
  <c r="O89" i="58" s="1"/>
  <c r="O90" i="58" s="1"/>
  <c r="O91" i="58" s="1"/>
  <c r="O92" i="58" s="1"/>
  <c r="O93" i="58" s="1"/>
  <c r="O94" i="58" s="1"/>
  <c r="O95" i="58" s="1"/>
  <c r="O98" i="58" s="1"/>
  <c r="O99" i="58" s="1"/>
  <c r="O100" i="58" s="1"/>
  <c r="O101" i="58" s="1"/>
  <c r="O102" i="58" s="1"/>
  <c r="O103" i="58" s="1"/>
  <c r="O104" i="58" s="1"/>
  <c r="O105" i="58" s="1"/>
  <c r="O106" i="58" s="1"/>
  <c r="J25" i="35"/>
  <c r="J24" i="35"/>
  <c r="J23" i="35"/>
  <c r="J22" i="35"/>
  <c r="J21" i="35"/>
  <c r="J20" i="35"/>
  <c r="J19" i="35"/>
  <c r="J18" i="35"/>
  <c r="C12" i="35"/>
  <c r="Y23" i="29"/>
  <c r="X23" i="29"/>
  <c r="Y22" i="29"/>
  <c r="X22" i="29"/>
  <c r="Y21" i="29"/>
  <c r="X21" i="29"/>
  <c r="Y20" i="29"/>
  <c r="X20" i="29"/>
  <c r="Y19" i="29"/>
  <c r="X19" i="29"/>
  <c r="Y18" i="29"/>
  <c r="X18" i="29"/>
  <c r="AB17" i="29"/>
  <c r="Y17" i="29"/>
  <c r="X17" i="29"/>
  <c r="H17" i="29"/>
  <c r="AB16" i="29"/>
  <c r="Y16" i="29"/>
  <c r="X16" i="29"/>
  <c r="H16" i="29"/>
  <c r="AB15" i="29"/>
  <c r="AD15" i="29" s="1"/>
  <c r="Y15" i="29"/>
  <c r="X15" i="29"/>
  <c r="H15" i="29"/>
  <c r="AB14" i="29"/>
  <c r="Y14" i="29"/>
  <c r="X14" i="29"/>
  <c r="H14" i="29"/>
  <c r="AB13" i="29"/>
  <c r="AD13" i="29" s="1"/>
  <c r="Y13" i="29"/>
  <c r="X13" i="29"/>
  <c r="H13" i="29"/>
  <c r="C12" i="29"/>
  <c r="D12" i="29" s="1"/>
  <c r="X5" i="29"/>
  <c r="BT21" i="57" l="1"/>
  <c r="BW21" i="57" s="1"/>
  <c r="BZ21" i="57" s="1"/>
  <c r="CC21" i="57" s="1"/>
  <c r="CF21" i="57" s="1"/>
  <c r="AS22" i="57"/>
  <c r="AV21" i="57"/>
  <c r="AY21" i="57" s="1"/>
  <c r="BB21" i="57" s="1"/>
  <c r="BE21" i="57" s="1"/>
  <c r="BH21" i="57" s="1"/>
  <c r="BK21" i="57" s="1"/>
  <c r="BN21" i="57" s="1"/>
  <c r="BQ21" i="57" s="1"/>
  <c r="C25" i="51"/>
  <c r="F24" i="51"/>
  <c r="I24" i="51" s="1"/>
  <c r="L24" i="51" s="1"/>
  <c r="O24" i="51" s="1"/>
  <c r="R24" i="51" s="1"/>
  <c r="U24" i="51" s="1"/>
  <c r="AD18" i="57"/>
  <c r="AG18" i="57" s="1"/>
  <c r="AJ18" i="57" s="1"/>
  <c r="AM18" i="57" s="1"/>
  <c r="AP18" i="57" s="1"/>
  <c r="F18" i="57"/>
  <c r="I18" i="57" s="1"/>
  <c r="L18" i="57" s="1"/>
  <c r="O18" i="57" s="1"/>
  <c r="R18" i="57" s="1"/>
  <c r="U18" i="57" s="1"/>
  <c r="X18" i="57" s="1"/>
  <c r="AA18" i="57" s="1"/>
  <c r="CJ18" i="57"/>
  <c r="C19" i="57"/>
  <c r="Q10" i="58"/>
  <c r="Q11" i="58" s="1"/>
  <c r="Q12" i="58" s="1"/>
  <c r="Q13" i="58" s="1"/>
  <c r="Q14" i="58" s="1"/>
  <c r="Q15" i="58" s="1"/>
  <c r="Q16" i="58" s="1"/>
  <c r="Q17" i="58" s="1"/>
  <c r="Q18" i="58" s="1"/>
  <c r="Q19" i="58" s="1"/>
  <c r="Q20" i="58" s="1"/>
  <c r="Q21" i="58" s="1"/>
  <c r="Q22" i="58" s="1"/>
  <c r="Q23" i="58" s="1"/>
  <c r="Q24" i="58" s="1"/>
  <c r="Q25" i="58" s="1"/>
  <c r="Q26" i="58" s="1"/>
  <c r="Q27" i="58" s="1"/>
  <c r="Q28" i="58" s="1"/>
  <c r="Q29" i="58" s="1"/>
  <c r="Q30" i="58" s="1"/>
  <c r="Q31" i="58" s="1"/>
  <c r="Q32" i="58" s="1"/>
  <c r="Q33" i="58" s="1"/>
  <c r="Q34" i="58" s="1"/>
  <c r="Q35" i="58" s="1"/>
  <c r="Q36" i="58" s="1"/>
  <c r="Q37" i="58" s="1"/>
  <c r="Q38" i="58" s="1"/>
  <c r="Q39" i="58" s="1"/>
  <c r="Q41" i="58" s="1"/>
  <c r="Q42" i="58" s="1"/>
  <c r="Q43" i="58" s="1"/>
  <c r="Q44" i="58" s="1"/>
  <c r="Q45" i="58" s="1"/>
  <c r="Q46" i="58" s="1"/>
  <c r="Q47" i="58" s="1"/>
  <c r="Q48" i="58" s="1"/>
  <c r="Q49" i="58" s="1"/>
  <c r="Q50" i="58" s="1"/>
  <c r="Q51" i="58" s="1"/>
  <c r="Q52" i="58" s="1"/>
  <c r="Q53" i="58" s="1"/>
  <c r="Q54" i="58" s="1"/>
  <c r="Q55" i="58" s="1"/>
  <c r="Q56" i="58" s="1"/>
  <c r="Q57" i="58" s="1"/>
  <c r="Q58" i="58" s="1"/>
  <c r="Q59" i="58" s="1"/>
  <c r="Q60" i="58" s="1"/>
  <c r="Q61" i="58" s="1"/>
  <c r="Q62" i="58" s="1"/>
  <c r="Q63" i="58" s="1"/>
  <c r="Q64" i="58" s="1"/>
  <c r="Q65" i="58" s="1"/>
  <c r="Q66" i="58" s="1"/>
  <c r="Q67" i="58" s="1"/>
  <c r="Q68" i="58" s="1"/>
  <c r="Q69" i="58" s="1"/>
  <c r="Q70" i="58" s="1"/>
  <c r="Q72" i="58" s="1"/>
  <c r="Q73" i="58" s="1"/>
  <c r="Q76" i="58" s="1"/>
  <c r="Q77" i="58" s="1"/>
  <c r="Q78" i="58" s="1"/>
  <c r="Q79" i="58" s="1"/>
  <c r="Q80" i="58" s="1"/>
  <c r="Q81" i="58" s="1"/>
  <c r="Q82" i="58" s="1"/>
  <c r="Q83" i="58" s="1"/>
  <c r="Q84" i="58" s="1"/>
  <c r="Q85" i="58" s="1"/>
  <c r="Q86" i="58" s="1"/>
  <c r="Q87" i="58" s="1"/>
  <c r="Q88" i="58" s="1"/>
  <c r="Q89" i="58" s="1"/>
  <c r="Q90" i="58" s="1"/>
  <c r="Q91" i="58" s="1"/>
  <c r="Q92" i="58" s="1"/>
  <c r="Q93" i="58" s="1"/>
  <c r="Q94" i="58" s="1"/>
  <c r="Q95" i="58" s="1"/>
  <c r="Q98" i="58" s="1"/>
  <c r="Q99" i="58" s="1"/>
  <c r="Q100" i="58" s="1"/>
  <c r="Q101" i="58" s="1"/>
  <c r="Q102" i="58" s="1"/>
  <c r="Q103" i="58" s="1"/>
  <c r="Q104" i="58" s="1"/>
  <c r="Q105" i="58" s="1"/>
  <c r="Q106" i="58" s="1"/>
  <c r="S9" i="58"/>
  <c r="S10" i="58" s="1"/>
  <c r="S11" i="58" s="1"/>
  <c r="S12" i="58" s="1"/>
  <c r="S13" i="58" s="1"/>
  <c r="S14" i="58" s="1"/>
  <c r="S15" i="58" s="1"/>
  <c r="S16" i="58" s="1"/>
  <c r="S17" i="58" s="1"/>
  <c r="S18" i="58" s="1"/>
  <c r="S19" i="58" s="1"/>
  <c r="S20" i="58" s="1"/>
  <c r="S21" i="58" s="1"/>
  <c r="S22" i="58" s="1"/>
  <c r="S23" i="58" s="1"/>
  <c r="S24" i="58" s="1"/>
  <c r="S25" i="58" s="1"/>
  <c r="S26" i="58" s="1"/>
  <c r="S27" i="58" s="1"/>
  <c r="S28" i="58" s="1"/>
  <c r="S29" i="58" s="1"/>
  <c r="S30" i="58" s="1"/>
  <c r="S31" i="58" s="1"/>
  <c r="S32" i="58" s="1"/>
  <c r="S33" i="58" s="1"/>
  <c r="S34" i="58" s="1"/>
  <c r="S35" i="58" s="1"/>
  <c r="S36" i="58" s="1"/>
  <c r="S37" i="58" s="1"/>
  <c r="S38" i="58" s="1"/>
  <c r="S39" i="58" s="1"/>
  <c r="S41" i="58" s="1"/>
  <c r="S42" i="58" s="1"/>
  <c r="S43" i="58" s="1"/>
  <c r="S44" i="58" s="1"/>
  <c r="S45" i="58" s="1"/>
  <c r="S46" i="58" s="1"/>
  <c r="S47" i="58" s="1"/>
  <c r="S48" i="58" s="1"/>
  <c r="S49" i="58" s="1"/>
  <c r="S50" i="58" s="1"/>
  <c r="S51" i="58" s="1"/>
  <c r="S52" i="58" s="1"/>
  <c r="S53" i="58" s="1"/>
  <c r="S54" i="58" s="1"/>
  <c r="S55" i="58" s="1"/>
  <c r="S56" i="58" s="1"/>
  <c r="S57" i="58" s="1"/>
  <c r="S58" i="58" s="1"/>
  <c r="S59" i="58" s="1"/>
  <c r="S60" i="58" s="1"/>
  <c r="S61" i="58" s="1"/>
  <c r="S62" i="58" s="1"/>
  <c r="S63" i="58" s="1"/>
  <c r="S64" i="58" s="1"/>
  <c r="S65" i="58" s="1"/>
  <c r="S66" i="58" s="1"/>
  <c r="S67" i="58" s="1"/>
  <c r="S68" i="58" s="1"/>
  <c r="S69" i="58" s="1"/>
  <c r="S70" i="58" s="1"/>
  <c r="S72" i="58" s="1"/>
  <c r="S73" i="58" s="1"/>
  <c r="S76" i="58" s="1"/>
  <c r="S77" i="58" s="1"/>
  <c r="S78" i="58" s="1"/>
  <c r="S79" i="58" s="1"/>
  <c r="S80" i="58" s="1"/>
  <c r="S81" i="58" s="1"/>
  <c r="S82" i="58" s="1"/>
  <c r="S83" i="58" s="1"/>
  <c r="S84" i="58" s="1"/>
  <c r="S85" i="58" s="1"/>
  <c r="S86" i="58" s="1"/>
  <c r="S87" i="58" s="1"/>
  <c r="S88" i="58" s="1"/>
  <c r="S89" i="58" s="1"/>
  <c r="S90" i="58" s="1"/>
  <c r="S91" i="58" s="1"/>
  <c r="S92" i="58" s="1"/>
  <c r="S93" i="58" s="1"/>
  <c r="S94" i="58" s="1"/>
  <c r="S95" i="58" s="1"/>
  <c r="S98" i="58" s="1"/>
  <c r="S99" i="58" s="1"/>
  <c r="S100" i="58" s="1"/>
  <c r="S101" i="58" s="1"/>
  <c r="S102" i="58" s="1"/>
  <c r="S103" i="58" s="1"/>
  <c r="S104" i="58" s="1"/>
  <c r="S105" i="58" s="1"/>
  <c r="S106" i="58" s="1"/>
  <c r="J14" i="29"/>
  <c r="J16" i="29"/>
  <c r="C26" i="51" l="1"/>
  <c r="F25" i="51"/>
  <c r="I25" i="51" s="1"/>
  <c r="L25" i="51" s="1"/>
  <c r="O25" i="51" s="1"/>
  <c r="R25" i="51" s="1"/>
  <c r="U25" i="51" s="1"/>
  <c r="BT22" i="57"/>
  <c r="BW22" i="57" s="1"/>
  <c r="BZ22" i="57" s="1"/>
  <c r="CC22" i="57" s="1"/>
  <c r="CF22" i="57" s="1"/>
  <c r="AS23" i="57"/>
  <c r="AV22" i="57"/>
  <c r="AY22" i="57" s="1"/>
  <c r="BB22" i="57" s="1"/>
  <c r="BE22" i="57" s="1"/>
  <c r="BH22" i="57" s="1"/>
  <c r="BK22" i="57" s="1"/>
  <c r="BN22" i="57" s="1"/>
  <c r="BQ22" i="57" s="1"/>
  <c r="AD19" i="57"/>
  <c r="AG19" i="57" s="1"/>
  <c r="AJ19" i="57" s="1"/>
  <c r="AM19" i="57" s="1"/>
  <c r="AP19" i="57" s="1"/>
  <c r="F19" i="57"/>
  <c r="I19" i="57" s="1"/>
  <c r="L19" i="57" s="1"/>
  <c r="O19" i="57" s="1"/>
  <c r="R19" i="57" s="1"/>
  <c r="U19" i="57" s="1"/>
  <c r="X19" i="57" s="1"/>
  <c r="AA19" i="57" s="1"/>
  <c r="C20" i="57"/>
  <c r="CJ19" i="57"/>
  <c r="AD20" i="57" l="1"/>
  <c r="AG20" i="57" s="1"/>
  <c r="AJ20" i="57" s="1"/>
  <c r="AM20" i="57" s="1"/>
  <c r="AP20" i="57" s="1"/>
  <c r="C21" i="57"/>
  <c r="F20" i="57"/>
  <c r="I20" i="57" s="1"/>
  <c r="L20" i="57" s="1"/>
  <c r="O20" i="57" s="1"/>
  <c r="R20" i="57" s="1"/>
  <c r="U20" i="57" s="1"/>
  <c r="X20" i="57" s="1"/>
  <c r="AA20" i="57" s="1"/>
  <c r="CJ20" i="57"/>
  <c r="BT23" i="57"/>
  <c r="BW23" i="57" s="1"/>
  <c r="BZ23" i="57" s="1"/>
  <c r="CC23" i="57" s="1"/>
  <c r="CF23" i="57" s="1"/>
  <c r="AS24" i="57"/>
  <c r="AV23" i="57"/>
  <c r="AY23" i="57" s="1"/>
  <c r="BB23" i="57" s="1"/>
  <c r="BE23" i="57" s="1"/>
  <c r="BH23" i="57" s="1"/>
  <c r="BK23" i="57" s="1"/>
  <c r="BN23" i="57" s="1"/>
  <c r="BQ23" i="57" s="1"/>
  <c r="C28" i="51"/>
  <c r="F26" i="51"/>
  <c r="I26" i="51" s="1"/>
  <c r="L26" i="51" s="1"/>
  <c r="O26" i="51" s="1"/>
  <c r="R26" i="51" s="1"/>
  <c r="U26" i="51" s="1"/>
  <c r="C29" i="51" l="1"/>
  <c r="F28" i="51"/>
  <c r="I28" i="51" s="1"/>
  <c r="L28" i="51" s="1"/>
  <c r="O28" i="51" s="1"/>
  <c r="R28" i="51" s="1"/>
  <c r="U28" i="51" s="1"/>
  <c r="BT24" i="57"/>
  <c r="BW24" i="57" s="1"/>
  <c r="BZ24" i="57" s="1"/>
  <c r="CC24" i="57" s="1"/>
  <c r="CF24" i="57" s="1"/>
  <c r="AS25" i="57"/>
  <c r="AV24" i="57"/>
  <c r="AY24" i="57" s="1"/>
  <c r="BB24" i="57" s="1"/>
  <c r="BE24" i="57" s="1"/>
  <c r="BH24" i="57" s="1"/>
  <c r="BK24" i="57" s="1"/>
  <c r="BN24" i="57" s="1"/>
  <c r="BQ24" i="57" s="1"/>
  <c r="AD21" i="57"/>
  <c r="AG21" i="57" s="1"/>
  <c r="AJ21" i="57" s="1"/>
  <c r="AM21" i="57" s="1"/>
  <c r="AP21" i="57" s="1"/>
  <c r="C22" i="57"/>
  <c r="F21" i="57"/>
  <c r="I21" i="57" s="1"/>
  <c r="L21" i="57" s="1"/>
  <c r="O21" i="57" s="1"/>
  <c r="R21" i="57" s="1"/>
  <c r="U21" i="57" s="1"/>
  <c r="X21" i="57" s="1"/>
  <c r="AA21" i="57" s="1"/>
  <c r="CJ21" i="57"/>
  <c r="BT25" i="57" l="1"/>
  <c r="BW25" i="57" s="1"/>
  <c r="BZ25" i="57" s="1"/>
  <c r="CC25" i="57" s="1"/>
  <c r="CF25" i="57" s="1"/>
  <c r="AS26" i="57"/>
  <c r="AV25" i="57"/>
  <c r="AY25" i="57" s="1"/>
  <c r="BB25" i="57" s="1"/>
  <c r="BE25" i="57" s="1"/>
  <c r="BH25" i="57" s="1"/>
  <c r="BK25" i="57" s="1"/>
  <c r="BN25" i="57" s="1"/>
  <c r="BQ25" i="57" s="1"/>
  <c r="AD22" i="57"/>
  <c r="AG22" i="57" s="1"/>
  <c r="AJ22" i="57" s="1"/>
  <c r="AM22" i="57" s="1"/>
  <c r="AP22" i="57" s="1"/>
  <c r="C23" i="57"/>
  <c r="F22" i="57"/>
  <c r="I22" i="57" s="1"/>
  <c r="L22" i="57" s="1"/>
  <c r="O22" i="57" s="1"/>
  <c r="R22" i="57" s="1"/>
  <c r="U22" i="57" s="1"/>
  <c r="X22" i="57" s="1"/>
  <c r="AA22" i="57" s="1"/>
  <c r="CJ22" i="57"/>
  <c r="F29" i="51"/>
  <c r="I29" i="51" s="1"/>
  <c r="L29" i="51" s="1"/>
  <c r="O29" i="51" s="1"/>
  <c r="R29" i="51" s="1"/>
  <c r="U29" i="51" s="1"/>
  <c r="C30" i="51"/>
  <c r="BT26" i="57" l="1"/>
  <c r="BW26" i="57" s="1"/>
  <c r="BZ26" i="57" s="1"/>
  <c r="CC26" i="57" s="1"/>
  <c r="CF26" i="57" s="1"/>
  <c r="AS27" i="57"/>
  <c r="AV26" i="57"/>
  <c r="AY26" i="57" s="1"/>
  <c r="BB26" i="57" s="1"/>
  <c r="BE26" i="57" s="1"/>
  <c r="BH26" i="57" s="1"/>
  <c r="BK26" i="57" s="1"/>
  <c r="BN26" i="57" s="1"/>
  <c r="BQ26" i="57" s="1"/>
  <c r="C32" i="51"/>
  <c r="F30" i="51"/>
  <c r="I30" i="51" s="1"/>
  <c r="L30" i="51" s="1"/>
  <c r="O30" i="51" s="1"/>
  <c r="R30" i="51" s="1"/>
  <c r="U30" i="51" s="1"/>
  <c r="AD23" i="57"/>
  <c r="AG23" i="57" s="1"/>
  <c r="AJ23" i="57" s="1"/>
  <c r="AM23" i="57" s="1"/>
  <c r="AP23" i="57" s="1"/>
  <c r="C24" i="57"/>
  <c r="F23" i="57"/>
  <c r="I23" i="57" s="1"/>
  <c r="L23" i="57" s="1"/>
  <c r="O23" i="57" s="1"/>
  <c r="R23" i="57" s="1"/>
  <c r="U23" i="57" s="1"/>
  <c r="X23" i="57" s="1"/>
  <c r="AA23" i="57" s="1"/>
  <c r="CJ23" i="57"/>
  <c r="C33" i="51" l="1"/>
  <c r="F32" i="51"/>
  <c r="I32" i="51" s="1"/>
  <c r="L32" i="51" s="1"/>
  <c r="O32" i="51" s="1"/>
  <c r="R32" i="51" s="1"/>
  <c r="U32" i="51" s="1"/>
  <c r="BT27" i="57"/>
  <c r="BW27" i="57" s="1"/>
  <c r="BZ27" i="57" s="1"/>
  <c r="CC27" i="57" s="1"/>
  <c r="CF27" i="57" s="1"/>
  <c r="AS28" i="57"/>
  <c r="AV27" i="57"/>
  <c r="AY27" i="57" s="1"/>
  <c r="BB27" i="57" s="1"/>
  <c r="BE27" i="57" s="1"/>
  <c r="BH27" i="57" s="1"/>
  <c r="BK27" i="57" s="1"/>
  <c r="BN27" i="57" s="1"/>
  <c r="BQ27" i="57" s="1"/>
  <c r="AD24" i="57"/>
  <c r="AG24" i="57" s="1"/>
  <c r="AJ24" i="57" s="1"/>
  <c r="AM24" i="57" s="1"/>
  <c r="AP24" i="57" s="1"/>
  <c r="C25" i="57"/>
  <c r="F24" i="57"/>
  <c r="I24" i="57" s="1"/>
  <c r="L24" i="57" s="1"/>
  <c r="O24" i="57" s="1"/>
  <c r="R24" i="57" s="1"/>
  <c r="U24" i="57" s="1"/>
  <c r="X24" i="57" s="1"/>
  <c r="AA24" i="57" s="1"/>
  <c r="CJ24" i="57"/>
  <c r="BT28" i="57" l="1"/>
  <c r="BW28" i="57" s="1"/>
  <c r="BZ28" i="57" s="1"/>
  <c r="CC28" i="57" s="1"/>
  <c r="CF28" i="57" s="1"/>
  <c r="AS29" i="57"/>
  <c r="AV28" i="57"/>
  <c r="AY28" i="57" s="1"/>
  <c r="BB28" i="57" s="1"/>
  <c r="BE28" i="57" s="1"/>
  <c r="BH28" i="57" s="1"/>
  <c r="BK28" i="57" s="1"/>
  <c r="BN28" i="57" s="1"/>
  <c r="BQ28" i="57" s="1"/>
  <c r="AD25" i="57"/>
  <c r="AG25" i="57" s="1"/>
  <c r="AJ25" i="57" s="1"/>
  <c r="AM25" i="57" s="1"/>
  <c r="AP25" i="57" s="1"/>
  <c r="C26" i="57"/>
  <c r="F25" i="57"/>
  <c r="I25" i="57" s="1"/>
  <c r="L25" i="57" s="1"/>
  <c r="O25" i="57" s="1"/>
  <c r="R25" i="57" s="1"/>
  <c r="U25" i="57" s="1"/>
  <c r="X25" i="57" s="1"/>
  <c r="AA25" i="57" s="1"/>
  <c r="CJ25" i="57"/>
  <c r="F33" i="51"/>
  <c r="I33" i="51" s="1"/>
  <c r="L33" i="51" s="1"/>
  <c r="O33" i="51" s="1"/>
  <c r="R33" i="51" s="1"/>
  <c r="U33" i="51" s="1"/>
  <c r="C34" i="51"/>
  <c r="BT29" i="57" l="1"/>
  <c r="BW29" i="57" s="1"/>
  <c r="BZ29" i="57" s="1"/>
  <c r="CC29" i="57" s="1"/>
  <c r="CF29" i="57" s="1"/>
  <c r="AS30" i="57"/>
  <c r="AV29" i="57"/>
  <c r="AY29" i="57" s="1"/>
  <c r="BB29" i="57" s="1"/>
  <c r="BE29" i="57" s="1"/>
  <c r="BH29" i="57" s="1"/>
  <c r="BK29" i="57" s="1"/>
  <c r="BN29" i="57" s="1"/>
  <c r="BQ29" i="57" s="1"/>
  <c r="F34" i="51"/>
  <c r="I34" i="51" s="1"/>
  <c r="L34" i="51" s="1"/>
  <c r="O34" i="51" s="1"/>
  <c r="R34" i="51" s="1"/>
  <c r="U34" i="51" s="1"/>
  <c r="C36" i="51"/>
  <c r="AD26" i="57"/>
  <c r="AG26" i="57" s="1"/>
  <c r="AJ26" i="57" s="1"/>
  <c r="AM26" i="57" s="1"/>
  <c r="AP26" i="57" s="1"/>
  <c r="C27" i="57"/>
  <c r="F26" i="57"/>
  <c r="I26" i="57" s="1"/>
  <c r="L26" i="57" s="1"/>
  <c r="O26" i="57" s="1"/>
  <c r="R26" i="57" s="1"/>
  <c r="U26" i="57" s="1"/>
  <c r="X26" i="57" s="1"/>
  <c r="AA26" i="57" s="1"/>
  <c r="CJ26" i="57"/>
  <c r="BT30" i="57" l="1"/>
  <c r="BW30" i="57" s="1"/>
  <c r="BZ30" i="57" s="1"/>
  <c r="CC30" i="57" s="1"/>
  <c r="CF30" i="57" s="1"/>
  <c r="AV30" i="57"/>
  <c r="AY30" i="57" s="1"/>
  <c r="BB30" i="57" s="1"/>
  <c r="BE30" i="57" s="1"/>
  <c r="BH30" i="57" s="1"/>
  <c r="BK30" i="57" s="1"/>
  <c r="BN30" i="57" s="1"/>
  <c r="BQ30" i="57" s="1"/>
  <c r="AS31" i="57"/>
  <c r="AD27" i="57"/>
  <c r="AG27" i="57" s="1"/>
  <c r="AJ27" i="57" s="1"/>
  <c r="AM27" i="57" s="1"/>
  <c r="AP27" i="57" s="1"/>
  <c r="C28" i="57"/>
  <c r="F27" i="57"/>
  <c r="I27" i="57" s="1"/>
  <c r="L27" i="57" s="1"/>
  <c r="O27" i="57" s="1"/>
  <c r="R27" i="57" s="1"/>
  <c r="U27" i="57" s="1"/>
  <c r="X27" i="57" s="1"/>
  <c r="AA27" i="57" s="1"/>
  <c r="CJ27" i="57"/>
  <c r="F36" i="51"/>
  <c r="I36" i="51" s="1"/>
  <c r="L36" i="51" s="1"/>
  <c r="O36" i="51" s="1"/>
  <c r="R36" i="51" s="1"/>
  <c r="U36" i="51" s="1"/>
  <c r="C37" i="51"/>
  <c r="C39" i="51" l="1"/>
  <c r="F37" i="51"/>
  <c r="I37" i="51" s="1"/>
  <c r="L37" i="51" s="1"/>
  <c r="O37" i="51" s="1"/>
  <c r="R37" i="51" s="1"/>
  <c r="U37" i="51" s="1"/>
  <c r="AD28" i="57"/>
  <c r="AG28" i="57" s="1"/>
  <c r="AJ28" i="57" s="1"/>
  <c r="AM28" i="57" s="1"/>
  <c r="AP28" i="57" s="1"/>
  <c r="C29" i="57"/>
  <c r="F28" i="57"/>
  <c r="I28" i="57" s="1"/>
  <c r="L28" i="57" s="1"/>
  <c r="O28" i="57" s="1"/>
  <c r="R28" i="57" s="1"/>
  <c r="U28" i="57" s="1"/>
  <c r="X28" i="57" s="1"/>
  <c r="AA28" i="57" s="1"/>
  <c r="CJ28" i="57"/>
  <c r="BT31" i="57"/>
  <c r="BW31" i="57" s="1"/>
  <c r="BZ31" i="57" s="1"/>
  <c r="CC31" i="57" s="1"/>
  <c r="CF31" i="57" s="1"/>
  <c r="AV31" i="57"/>
  <c r="AY31" i="57" s="1"/>
  <c r="BB31" i="57" s="1"/>
  <c r="BE31" i="57" s="1"/>
  <c r="BH31" i="57" s="1"/>
  <c r="BK31" i="57" s="1"/>
  <c r="BN31" i="57" s="1"/>
  <c r="BQ31" i="57" s="1"/>
  <c r="AS32" i="57"/>
  <c r="AD29" i="57" l="1"/>
  <c r="AG29" i="57" s="1"/>
  <c r="AJ29" i="57" s="1"/>
  <c r="AM29" i="57" s="1"/>
  <c r="AP29" i="57" s="1"/>
  <c r="C30" i="57"/>
  <c r="F29" i="57"/>
  <c r="I29" i="57" s="1"/>
  <c r="L29" i="57" s="1"/>
  <c r="O29" i="57" s="1"/>
  <c r="R29" i="57" s="1"/>
  <c r="U29" i="57" s="1"/>
  <c r="X29" i="57" s="1"/>
  <c r="AA29" i="57" s="1"/>
  <c r="CJ29" i="57"/>
  <c r="AV32" i="57"/>
  <c r="AY32" i="57" s="1"/>
  <c r="BB32" i="57" s="1"/>
  <c r="BE32" i="57" s="1"/>
  <c r="BH32" i="57" s="1"/>
  <c r="BK32" i="57" s="1"/>
  <c r="BN32" i="57" s="1"/>
  <c r="BQ32" i="57" s="1"/>
  <c r="AS33" i="57"/>
  <c r="BT32" i="57"/>
  <c r="BW32" i="57" s="1"/>
  <c r="BZ32" i="57" s="1"/>
  <c r="CC32" i="57" s="1"/>
  <c r="CF32" i="57" s="1"/>
  <c r="F39" i="51"/>
  <c r="I39" i="51" s="1"/>
  <c r="L39" i="51" s="1"/>
  <c r="O39" i="51" s="1"/>
  <c r="R39" i="51" s="1"/>
  <c r="U39" i="51" s="1"/>
  <c r="C40" i="51"/>
  <c r="AV33" i="57" l="1"/>
  <c r="AY33" i="57" s="1"/>
  <c r="BB33" i="57" s="1"/>
  <c r="BE33" i="57" s="1"/>
  <c r="BH33" i="57" s="1"/>
  <c r="BK33" i="57" s="1"/>
  <c r="BN33" i="57" s="1"/>
  <c r="BQ33" i="57" s="1"/>
  <c r="AS34" i="57"/>
  <c r="BT33" i="57"/>
  <c r="BW33" i="57" s="1"/>
  <c r="BZ33" i="57" s="1"/>
  <c r="CC33" i="57" s="1"/>
  <c r="CF33" i="57" s="1"/>
  <c r="AD30" i="57"/>
  <c r="AG30" i="57" s="1"/>
  <c r="AJ30" i="57" s="1"/>
  <c r="AM30" i="57" s="1"/>
  <c r="AP30" i="57" s="1"/>
  <c r="F30" i="57"/>
  <c r="I30" i="57" s="1"/>
  <c r="L30" i="57" s="1"/>
  <c r="O30" i="57" s="1"/>
  <c r="R30" i="57" s="1"/>
  <c r="U30" i="57" s="1"/>
  <c r="X30" i="57" s="1"/>
  <c r="AA30" i="57" s="1"/>
  <c r="CJ30" i="57"/>
  <c r="C31" i="57"/>
  <c r="C42" i="51"/>
  <c r="F40" i="51"/>
  <c r="I40" i="51" s="1"/>
  <c r="L40" i="51" s="1"/>
  <c r="O40" i="51" s="1"/>
  <c r="R40" i="51" s="1"/>
  <c r="U40" i="51" s="1"/>
  <c r="AD31" i="57" l="1"/>
  <c r="AG31" i="57" s="1"/>
  <c r="AJ31" i="57" s="1"/>
  <c r="AM31" i="57" s="1"/>
  <c r="AP31" i="57" s="1"/>
  <c r="F31" i="57"/>
  <c r="I31" i="57" s="1"/>
  <c r="L31" i="57" s="1"/>
  <c r="O31" i="57" s="1"/>
  <c r="R31" i="57" s="1"/>
  <c r="U31" i="57" s="1"/>
  <c r="X31" i="57" s="1"/>
  <c r="AA31" i="57" s="1"/>
  <c r="CJ31" i="57"/>
  <c r="C32" i="57"/>
  <c r="F42" i="51"/>
  <c r="I42" i="51" s="1"/>
  <c r="L42" i="51" s="1"/>
  <c r="O42" i="51" s="1"/>
  <c r="R42" i="51" s="1"/>
  <c r="U42" i="51" s="1"/>
  <c r="C43" i="51"/>
  <c r="AV34" i="57"/>
  <c r="AY34" i="57" s="1"/>
  <c r="BB34" i="57" s="1"/>
  <c r="BE34" i="57" s="1"/>
  <c r="BH34" i="57" s="1"/>
  <c r="BK34" i="57" s="1"/>
  <c r="BN34" i="57" s="1"/>
  <c r="BQ34" i="57" s="1"/>
  <c r="AS35" i="57"/>
  <c r="BT34" i="57"/>
  <c r="BW34" i="57" s="1"/>
  <c r="BZ34" i="57" s="1"/>
  <c r="CC34" i="57" s="1"/>
  <c r="CF34" i="57" s="1"/>
  <c r="AV35" i="57" l="1"/>
  <c r="AY35" i="57" s="1"/>
  <c r="BB35" i="57" s="1"/>
  <c r="BE35" i="57" s="1"/>
  <c r="BH35" i="57" s="1"/>
  <c r="BK35" i="57" s="1"/>
  <c r="BN35" i="57" s="1"/>
  <c r="BQ35" i="57" s="1"/>
  <c r="AS36" i="57"/>
  <c r="BT35" i="57"/>
  <c r="BW35" i="57" s="1"/>
  <c r="BZ35" i="57" s="1"/>
  <c r="CC35" i="57" s="1"/>
  <c r="CF35" i="57" s="1"/>
  <c r="C44" i="51"/>
  <c r="F43" i="51"/>
  <c r="I43" i="51" s="1"/>
  <c r="L43" i="51" s="1"/>
  <c r="O43" i="51" s="1"/>
  <c r="R43" i="51" s="1"/>
  <c r="U43" i="51" s="1"/>
  <c r="F32" i="57"/>
  <c r="I32" i="57" s="1"/>
  <c r="L32" i="57" s="1"/>
  <c r="O32" i="57" s="1"/>
  <c r="R32" i="57" s="1"/>
  <c r="U32" i="57" s="1"/>
  <c r="X32" i="57" s="1"/>
  <c r="AA32" i="57" s="1"/>
  <c r="AD32" i="57"/>
  <c r="AG32" i="57" s="1"/>
  <c r="AJ32" i="57" s="1"/>
  <c r="AM32" i="57" s="1"/>
  <c r="AP32" i="57" s="1"/>
  <c r="CJ32" i="57"/>
  <c r="C33" i="57"/>
  <c r="F44" i="51" l="1"/>
  <c r="I44" i="51" s="1"/>
  <c r="L44" i="51" s="1"/>
  <c r="O44" i="51" s="1"/>
  <c r="R44" i="51" s="1"/>
  <c r="U44" i="51" s="1"/>
  <c r="C45" i="51"/>
  <c r="AV36" i="57"/>
  <c r="AY36" i="57" s="1"/>
  <c r="BB36" i="57" s="1"/>
  <c r="BE36" i="57" s="1"/>
  <c r="BH36" i="57" s="1"/>
  <c r="BK36" i="57" s="1"/>
  <c r="BN36" i="57" s="1"/>
  <c r="BQ36" i="57" s="1"/>
  <c r="AS37" i="57"/>
  <c r="BT36" i="57"/>
  <c r="BW36" i="57" s="1"/>
  <c r="BZ36" i="57" s="1"/>
  <c r="CC36" i="57" s="1"/>
  <c r="CF36" i="57" s="1"/>
  <c r="F33" i="57"/>
  <c r="I33" i="57" s="1"/>
  <c r="L33" i="57" s="1"/>
  <c r="O33" i="57" s="1"/>
  <c r="R33" i="57" s="1"/>
  <c r="U33" i="57" s="1"/>
  <c r="X33" i="57" s="1"/>
  <c r="AA33" i="57" s="1"/>
  <c r="C34" i="57"/>
  <c r="CJ33" i="57"/>
  <c r="AD33" i="57"/>
  <c r="AG33" i="57" s="1"/>
  <c r="AJ33" i="57" s="1"/>
  <c r="AM33" i="57" s="1"/>
  <c r="AP33" i="57" s="1"/>
  <c r="AV37" i="57" l="1"/>
  <c r="AY37" i="57" s="1"/>
  <c r="BB37" i="57" s="1"/>
  <c r="BE37" i="57" s="1"/>
  <c r="BH37" i="57" s="1"/>
  <c r="BK37" i="57" s="1"/>
  <c r="BN37" i="57" s="1"/>
  <c r="BQ37" i="57" s="1"/>
  <c r="AS38" i="57"/>
  <c r="BT37" i="57"/>
  <c r="BW37" i="57" s="1"/>
  <c r="BZ37" i="57" s="1"/>
  <c r="CC37" i="57" s="1"/>
  <c r="CF37" i="57" s="1"/>
  <c r="F45" i="51"/>
  <c r="I45" i="51" s="1"/>
  <c r="L45" i="51" s="1"/>
  <c r="O45" i="51" s="1"/>
  <c r="R45" i="51" s="1"/>
  <c r="U45" i="51" s="1"/>
  <c r="C46" i="51"/>
  <c r="F34" i="57"/>
  <c r="I34" i="57" s="1"/>
  <c r="L34" i="57" s="1"/>
  <c r="O34" i="57" s="1"/>
  <c r="R34" i="57" s="1"/>
  <c r="U34" i="57" s="1"/>
  <c r="X34" i="57" s="1"/>
  <c r="AA34" i="57" s="1"/>
  <c r="C35" i="57"/>
  <c r="CJ34" i="57"/>
  <c r="AD34" i="57"/>
  <c r="AG34" i="57" s="1"/>
  <c r="AJ34" i="57" s="1"/>
  <c r="AM34" i="57" s="1"/>
  <c r="AP34" i="57" s="1"/>
  <c r="AV38" i="57" l="1"/>
  <c r="AY38" i="57" s="1"/>
  <c r="BB38" i="57" s="1"/>
  <c r="BE38" i="57" s="1"/>
  <c r="BH38" i="57" s="1"/>
  <c r="BK38" i="57" s="1"/>
  <c r="BN38" i="57" s="1"/>
  <c r="BQ38" i="57" s="1"/>
  <c r="AS39" i="57"/>
  <c r="BT38" i="57"/>
  <c r="BW38" i="57" s="1"/>
  <c r="BZ38" i="57" s="1"/>
  <c r="CC38" i="57" s="1"/>
  <c r="CF38" i="57" s="1"/>
  <c r="F35" i="57"/>
  <c r="I35" i="57" s="1"/>
  <c r="L35" i="57" s="1"/>
  <c r="O35" i="57" s="1"/>
  <c r="R35" i="57" s="1"/>
  <c r="U35" i="57" s="1"/>
  <c r="X35" i="57" s="1"/>
  <c r="AA35" i="57" s="1"/>
  <c r="C36" i="57"/>
  <c r="CJ35" i="57"/>
  <c r="AD35" i="57"/>
  <c r="AG35" i="57" s="1"/>
  <c r="AJ35" i="57" s="1"/>
  <c r="AM35" i="57" s="1"/>
  <c r="AP35" i="57" s="1"/>
  <c r="F46" i="51"/>
  <c r="I46" i="51" s="1"/>
  <c r="L46" i="51" s="1"/>
  <c r="O46" i="51" s="1"/>
  <c r="R46" i="51" s="1"/>
  <c r="U46" i="51" s="1"/>
  <c r="C47" i="51"/>
  <c r="AV39" i="57" l="1"/>
  <c r="AY39" i="57" s="1"/>
  <c r="BB39" i="57" s="1"/>
  <c r="BE39" i="57" s="1"/>
  <c r="BH39" i="57" s="1"/>
  <c r="BK39" i="57" s="1"/>
  <c r="BN39" i="57" s="1"/>
  <c r="BQ39" i="57" s="1"/>
  <c r="AS40" i="57"/>
  <c r="BT39" i="57"/>
  <c r="BW39" i="57" s="1"/>
  <c r="BZ39" i="57" s="1"/>
  <c r="CC39" i="57" s="1"/>
  <c r="CF39" i="57" s="1"/>
  <c r="F47" i="51"/>
  <c r="I47" i="51" s="1"/>
  <c r="L47" i="51" s="1"/>
  <c r="O47" i="51" s="1"/>
  <c r="R47" i="51" s="1"/>
  <c r="U47" i="51" s="1"/>
  <c r="C48" i="51"/>
  <c r="F36" i="57"/>
  <c r="I36" i="57" s="1"/>
  <c r="L36" i="57" s="1"/>
  <c r="O36" i="57" s="1"/>
  <c r="R36" i="57" s="1"/>
  <c r="U36" i="57" s="1"/>
  <c r="X36" i="57" s="1"/>
  <c r="AA36" i="57" s="1"/>
  <c r="C37" i="57"/>
  <c r="CJ36" i="57"/>
  <c r="AD36" i="57"/>
  <c r="AG36" i="57" s="1"/>
  <c r="AJ36" i="57" s="1"/>
  <c r="AM36" i="57" s="1"/>
  <c r="AP36" i="57" s="1"/>
  <c r="AV40" i="57" l="1"/>
  <c r="AY40" i="57" s="1"/>
  <c r="BB40" i="57" s="1"/>
  <c r="BE40" i="57" s="1"/>
  <c r="BH40" i="57" s="1"/>
  <c r="BK40" i="57" s="1"/>
  <c r="BN40" i="57" s="1"/>
  <c r="BQ40" i="57" s="1"/>
  <c r="AS41" i="57"/>
  <c r="BT40" i="57"/>
  <c r="BW40" i="57" s="1"/>
  <c r="BZ40" i="57" s="1"/>
  <c r="CC40" i="57" s="1"/>
  <c r="CF40" i="57" s="1"/>
  <c r="F37" i="57"/>
  <c r="I37" i="57" s="1"/>
  <c r="L37" i="57" s="1"/>
  <c r="O37" i="57" s="1"/>
  <c r="R37" i="57" s="1"/>
  <c r="U37" i="57" s="1"/>
  <c r="X37" i="57" s="1"/>
  <c r="AA37" i="57" s="1"/>
  <c r="C38" i="57"/>
  <c r="CJ37" i="57"/>
  <c r="AD37" i="57"/>
  <c r="AG37" i="57" s="1"/>
  <c r="AJ37" i="57" s="1"/>
  <c r="AM37" i="57" s="1"/>
  <c r="AP37" i="57" s="1"/>
  <c r="F48" i="51"/>
  <c r="I48" i="51" s="1"/>
  <c r="L48" i="51" s="1"/>
  <c r="O48" i="51" s="1"/>
  <c r="R48" i="51" s="1"/>
  <c r="U48" i="51" s="1"/>
  <c r="C49" i="51"/>
  <c r="AV41" i="57" l="1"/>
  <c r="AY41" i="57" s="1"/>
  <c r="BB41" i="57" s="1"/>
  <c r="BE41" i="57" s="1"/>
  <c r="BH41" i="57" s="1"/>
  <c r="BK41" i="57" s="1"/>
  <c r="BN41" i="57" s="1"/>
  <c r="BQ41" i="57" s="1"/>
  <c r="AS42" i="57"/>
  <c r="BT41" i="57"/>
  <c r="BW41" i="57" s="1"/>
  <c r="BZ41" i="57" s="1"/>
  <c r="CC41" i="57" s="1"/>
  <c r="CF41" i="57" s="1"/>
  <c r="C50" i="51"/>
  <c r="F49" i="51"/>
  <c r="I49" i="51" s="1"/>
  <c r="L49" i="51" s="1"/>
  <c r="O49" i="51" s="1"/>
  <c r="R49" i="51" s="1"/>
  <c r="U49" i="51" s="1"/>
  <c r="F38" i="57"/>
  <c r="I38" i="57" s="1"/>
  <c r="L38" i="57" s="1"/>
  <c r="O38" i="57" s="1"/>
  <c r="R38" i="57" s="1"/>
  <c r="U38" i="57" s="1"/>
  <c r="X38" i="57" s="1"/>
  <c r="AA38" i="57" s="1"/>
  <c r="C39" i="57"/>
  <c r="CJ38" i="57"/>
  <c r="AD38" i="57"/>
  <c r="AG38" i="57" s="1"/>
  <c r="AJ38" i="57" s="1"/>
  <c r="AM38" i="57" s="1"/>
  <c r="AP38" i="57" s="1"/>
  <c r="C51" i="51" l="1"/>
  <c r="F50" i="51"/>
  <c r="I50" i="51" s="1"/>
  <c r="L50" i="51" s="1"/>
  <c r="O50" i="51" s="1"/>
  <c r="R50" i="51" s="1"/>
  <c r="U50" i="51" s="1"/>
  <c r="AV42" i="57"/>
  <c r="AY42" i="57" s="1"/>
  <c r="BB42" i="57" s="1"/>
  <c r="BE42" i="57" s="1"/>
  <c r="BH42" i="57" s="1"/>
  <c r="BK42" i="57" s="1"/>
  <c r="BN42" i="57" s="1"/>
  <c r="BQ42" i="57" s="1"/>
  <c r="AS43" i="57"/>
  <c r="BT42" i="57"/>
  <c r="BW42" i="57" s="1"/>
  <c r="BZ42" i="57" s="1"/>
  <c r="CC42" i="57" s="1"/>
  <c r="CF42" i="57" s="1"/>
  <c r="F39" i="57"/>
  <c r="I39" i="57" s="1"/>
  <c r="L39" i="57" s="1"/>
  <c r="O39" i="57" s="1"/>
  <c r="R39" i="57" s="1"/>
  <c r="U39" i="57" s="1"/>
  <c r="X39" i="57" s="1"/>
  <c r="AA39" i="57" s="1"/>
  <c r="C40" i="57"/>
  <c r="CJ39" i="57"/>
  <c r="AD39" i="57"/>
  <c r="AG39" i="57" s="1"/>
  <c r="AJ39" i="57" s="1"/>
  <c r="AM39" i="57" s="1"/>
  <c r="AP39" i="57" s="1"/>
  <c r="AV43" i="57" l="1"/>
  <c r="AY43" i="57" s="1"/>
  <c r="BB43" i="57" s="1"/>
  <c r="BE43" i="57" s="1"/>
  <c r="BH43" i="57" s="1"/>
  <c r="BK43" i="57" s="1"/>
  <c r="BN43" i="57" s="1"/>
  <c r="BQ43" i="57" s="1"/>
  <c r="AS44" i="57"/>
  <c r="BT43" i="57"/>
  <c r="BW43" i="57" s="1"/>
  <c r="BZ43" i="57" s="1"/>
  <c r="CC43" i="57" s="1"/>
  <c r="CF43" i="57" s="1"/>
  <c r="F40" i="57"/>
  <c r="I40" i="57" s="1"/>
  <c r="L40" i="57" s="1"/>
  <c r="O40" i="57" s="1"/>
  <c r="R40" i="57" s="1"/>
  <c r="U40" i="57" s="1"/>
  <c r="X40" i="57" s="1"/>
  <c r="AA40" i="57" s="1"/>
  <c r="C41" i="57"/>
  <c r="CJ40" i="57"/>
  <c r="AD40" i="57"/>
  <c r="AG40" i="57" s="1"/>
  <c r="AJ40" i="57" s="1"/>
  <c r="AM40" i="57" s="1"/>
  <c r="AP40" i="57" s="1"/>
  <c r="F51" i="51"/>
  <c r="I51" i="51" s="1"/>
  <c r="L51" i="51" s="1"/>
  <c r="O51" i="51" s="1"/>
  <c r="R51" i="51" s="1"/>
  <c r="U51" i="51" s="1"/>
  <c r="C52" i="51"/>
  <c r="AV44" i="57" l="1"/>
  <c r="AY44" i="57" s="1"/>
  <c r="BB44" i="57" s="1"/>
  <c r="BE44" i="57" s="1"/>
  <c r="BH44" i="57" s="1"/>
  <c r="BK44" i="57" s="1"/>
  <c r="BN44" i="57" s="1"/>
  <c r="BQ44" i="57" s="1"/>
  <c r="AS45" i="57"/>
  <c r="BT44" i="57"/>
  <c r="BW44" i="57" s="1"/>
  <c r="BZ44" i="57" s="1"/>
  <c r="CC44" i="57" s="1"/>
  <c r="CF44" i="57" s="1"/>
  <c r="C53" i="51"/>
  <c r="F52" i="51"/>
  <c r="I52" i="51" s="1"/>
  <c r="L52" i="51" s="1"/>
  <c r="O52" i="51" s="1"/>
  <c r="R52" i="51" s="1"/>
  <c r="U52" i="51" s="1"/>
  <c r="F41" i="57"/>
  <c r="I41" i="57" s="1"/>
  <c r="L41" i="57" s="1"/>
  <c r="O41" i="57" s="1"/>
  <c r="R41" i="57" s="1"/>
  <c r="U41" i="57" s="1"/>
  <c r="X41" i="57" s="1"/>
  <c r="AA41" i="57" s="1"/>
  <c r="C42" i="57"/>
  <c r="CJ41" i="57"/>
  <c r="AD41" i="57"/>
  <c r="AG41" i="57" s="1"/>
  <c r="AJ41" i="57" s="1"/>
  <c r="AM41" i="57" s="1"/>
  <c r="AP41" i="57" s="1"/>
  <c r="F42" i="57" l="1"/>
  <c r="I42" i="57" s="1"/>
  <c r="L42" i="57" s="1"/>
  <c r="O42" i="57" s="1"/>
  <c r="R42" i="57" s="1"/>
  <c r="U42" i="57" s="1"/>
  <c r="X42" i="57" s="1"/>
  <c r="AA42" i="57" s="1"/>
  <c r="C43" i="57"/>
  <c r="CJ42" i="57"/>
  <c r="AD42" i="57"/>
  <c r="AG42" i="57" s="1"/>
  <c r="AJ42" i="57" s="1"/>
  <c r="AM42" i="57" s="1"/>
  <c r="AP42" i="57" s="1"/>
  <c r="F53" i="51"/>
  <c r="I53" i="51" s="1"/>
  <c r="L53" i="51" s="1"/>
  <c r="O53" i="51" s="1"/>
  <c r="R53" i="51" s="1"/>
  <c r="U53" i="51" s="1"/>
  <c r="C54" i="51"/>
  <c r="AV45" i="57"/>
  <c r="AY45" i="57" s="1"/>
  <c r="BB45" i="57" s="1"/>
  <c r="BE45" i="57" s="1"/>
  <c r="BH45" i="57" s="1"/>
  <c r="BK45" i="57" s="1"/>
  <c r="BN45" i="57" s="1"/>
  <c r="BQ45" i="57" s="1"/>
  <c r="AS47" i="57"/>
  <c r="BT45" i="57"/>
  <c r="BW45" i="57" s="1"/>
  <c r="BZ45" i="57" s="1"/>
  <c r="CC45" i="57" s="1"/>
  <c r="CF45" i="57" s="1"/>
  <c r="AS49" i="57" l="1"/>
  <c r="BT47" i="57"/>
  <c r="BW47" i="57" s="1"/>
  <c r="BZ47" i="57" s="1"/>
  <c r="CC47" i="57" s="1"/>
  <c r="CF47" i="57" s="1"/>
  <c r="AV47" i="57"/>
  <c r="AY47" i="57" s="1"/>
  <c r="BB47" i="57" s="1"/>
  <c r="BE47" i="57" s="1"/>
  <c r="BH47" i="57" s="1"/>
  <c r="BK47" i="57" s="1"/>
  <c r="BN47" i="57" s="1"/>
  <c r="BQ47" i="57" s="1"/>
  <c r="C55" i="51"/>
  <c r="F54" i="51"/>
  <c r="I54" i="51" s="1"/>
  <c r="L54" i="51" s="1"/>
  <c r="O54" i="51" s="1"/>
  <c r="R54" i="51" s="1"/>
  <c r="U54" i="51" s="1"/>
  <c r="F43" i="57"/>
  <c r="I43" i="57" s="1"/>
  <c r="L43" i="57" s="1"/>
  <c r="O43" i="57" s="1"/>
  <c r="R43" i="57" s="1"/>
  <c r="U43" i="57" s="1"/>
  <c r="X43" i="57" s="1"/>
  <c r="AA43" i="57" s="1"/>
  <c r="C44" i="57"/>
  <c r="CJ43" i="57"/>
  <c r="AD43" i="57"/>
  <c r="AG43" i="57" s="1"/>
  <c r="AJ43" i="57" s="1"/>
  <c r="AM43" i="57" s="1"/>
  <c r="AP43" i="57" s="1"/>
  <c r="F55" i="51" l="1"/>
  <c r="I55" i="51" s="1"/>
  <c r="L55" i="51" s="1"/>
  <c r="O55" i="51" s="1"/>
  <c r="R55" i="51" s="1"/>
  <c r="U55" i="51" s="1"/>
  <c r="C56" i="51"/>
  <c r="F44" i="57"/>
  <c r="I44" i="57" s="1"/>
  <c r="L44" i="57" s="1"/>
  <c r="O44" i="57" s="1"/>
  <c r="R44" i="57" s="1"/>
  <c r="U44" i="57" s="1"/>
  <c r="X44" i="57" s="1"/>
  <c r="AA44" i="57" s="1"/>
  <c r="C45" i="57"/>
  <c r="CJ44" i="57"/>
  <c r="AD44" i="57"/>
  <c r="AG44" i="57" s="1"/>
  <c r="AJ44" i="57" s="1"/>
  <c r="AM44" i="57" s="1"/>
  <c r="AP44" i="57" s="1"/>
  <c r="AS50" i="57"/>
  <c r="BT49" i="57"/>
  <c r="BW49" i="57" s="1"/>
  <c r="BZ49" i="57" s="1"/>
  <c r="CC49" i="57" s="1"/>
  <c r="CF49" i="57" s="1"/>
  <c r="AV49" i="57"/>
  <c r="AY49" i="57" s="1"/>
  <c r="BB49" i="57" s="1"/>
  <c r="BE49" i="57" s="1"/>
  <c r="BH49" i="57" s="1"/>
  <c r="BK49" i="57" s="1"/>
  <c r="BN49" i="57" s="1"/>
  <c r="BQ49" i="57" s="1"/>
  <c r="CJ45" i="57" l="1"/>
  <c r="F45" i="57"/>
  <c r="I45" i="57" s="1"/>
  <c r="L45" i="57" s="1"/>
  <c r="O45" i="57" s="1"/>
  <c r="R45" i="57" s="1"/>
  <c r="U45" i="57" s="1"/>
  <c r="X45" i="57" s="1"/>
  <c r="AA45" i="57" s="1"/>
  <c r="AD45" i="57"/>
  <c r="AG45" i="57" s="1"/>
  <c r="AJ45" i="57" s="1"/>
  <c r="AM45" i="57" s="1"/>
  <c r="AP45" i="57" s="1"/>
  <c r="C47" i="57"/>
  <c r="C57" i="51"/>
  <c r="F56" i="51"/>
  <c r="I56" i="51" s="1"/>
  <c r="L56" i="51" s="1"/>
  <c r="O56" i="51" s="1"/>
  <c r="R56" i="51" s="1"/>
  <c r="U56" i="51" s="1"/>
  <c r="AS51" i="57"/>
  <c r="BT50" i="57"/>
  <c r="BW50" i="57" s="1"/>
  <c r="BZ50" i="57" s="1"/>
  <c r="CC50" i="57" s="1"/>
  <c r="CF50" i="57" s="1"/>
  <c r="AV50" i="57"/>
  <c r="AY50" i="57" s="1"/>
  <c r="BB50" i="57" s="1"/>
  <c r="BE50" i="57" s="1"/>
  <c r="BH50" i="57" s="1"/>
  <c r="BK50" i="57" s="1"/>
  <c r="BN50" i="57" s="1"/>
  <c r="BQ50" i="57" s="1"/>
  <c r="C49" i="57" l="1"/>
  <c r="CJ47" i="57"/>
  <c r="AD47" i="57"/>
  <c r="AG47" i="57" s="1"/>
  <c r="AJ47" i="57" s="1"/>
  <c r="AM47" i="57" s="1"/>
  <c r="AP47" i="57" s="1"/>
  <c r="F47" i="57"/>
  <c r="I47" i="57" s="1"/>
  <c r="L47" i="57" s="1"/>
  <c r="O47" i="57" s="1"/>
  <c r="R47" i="57" s="1"/>
  <c r="U47" i="57" s="1"/>
  <c r="X47" i="57" s="1"/>
  <c r="AA47" i="57" s="1"/>
  <c r="AS52" i="57"/>
  <c r="BT51" i="57"/>
  <c r="BW51" i="57" s="1"/>
  <c r="BZ51" i="57" s="1"/>
  <c r="CC51" i="57" s="1"/>
  <c r="CF51" i="57" s="1"/>
  <c r="AV51" i="57"/>
  <c r="AY51" i="57" s="1"/>
  <c r="BB51" i="57" s="1"/>
  <c r="BE51" i="57" s="1"/>
  <c r="BH51" i="57" s="1"/>
  <c r="BK51" i="57" s="1"/>
  <c r="BN51" i="57" s="1"/>
  <c r="BQ51" i="57" s="1"/>
  <c r="F57" i="51"/>
  <c r="I57" i="51" s="1"/>
  <c r="L57" i="51" s="1"/>
  <c r="O57" i="51" s="1"/>
  <c r="R57" i="51" s="1"/>
  <c r="U57" i="51" s="1"/>
  <c r="C58" i="51"/>
  <c r="C59" i="51" l="1"/>
  <c r="F58" i="51"/>
  <c r="I58" i="51" s="1"/>
  <c r="L58" i="51" s="1"/>
  <c r="O58" i="51" s="1"/>
  <c r="R58" i="51" s="1"/>
  <c r="U58" i="51" s="1"/>
  <c r="AS53" i="57"/>
  <c r="BT52" i="57"/>
  <c r="BW52" i="57" s="1"/>
  <c r="BZ52" i="57" s="1"/>
  <c r="CC52" i="57" s="1"/>
  <c r="CF52" i="57" s="1"/>
  <c r="AV52" i="57"/>
  <c r="AY52" i="57" s="1"/>
  <c r="BB52" i="57" s="1"/>
  <c r="BE52" i="57" s="1"/>
  <c r="BH52" i="57" s="1"/>
  <c r="BK52" i="57" s="1"/>
  <c r="BN52" i="57" s="1"/>
  <c r="BQ52" i="57" s="1"/>
  <c r="C50" i="57"/>
  <c r="CJ49" i="57"/>
  <c r="AD49" i="57"/>
  <c r="AG49" i="57" s="1"/>
  <c r="AJ49" i="57" s="1"/>
  <c r="AM49" i="57" s="1"/>
  <c r="AP49" i="57" s="1"/>
  <c r="F49" i="57"/>
  <c r="I49" i="57" s="1"/>
  <c r="L49" i="57" s="1"/>
  <c r="O49" i="57" s="1"/>
  <c r="R49" i="57" s="1"/>
  <c r="U49" i="57" s="1"/>
  <c r="X49" i="57" s="1"/>
  <c r="AA49" i="57" s="1"/>
  <c r="C51" i="57" l="1"/>
  <c r="CJ50" i="57"/>
  <c r="AD50" i="57"/>
  <c r="AG50" i="57" s="1"/>
  <c r="AJ50" i="57" s="1"/>
  <c r="AM50" i="57" s="1"/>
  <c r="AP50" i="57" s="1"/>
  <c r="F50" i="57"/>
  <c r="I50" i="57" s="1"/>
  <c r="L50" i="57" s="1"/>
  <c r="O50" i="57" s="1"/>
  <c r="R50" i="57" s="1"/>
  <c r="U50" i="57" s="1"/>
  <c r="X50" i="57" s="1"/>
  <c r="AA50" i="57" s="1"/>
  <c r="AS55" i="57"/>
  <c r="BT53" i="57"/>
  <c r="BW53" i="57" s="1"/>
  <c r="BZ53" i="57" s="1"/>
  <c r="CC53" i="57" s="1"/>
  <c r="CF53" i="57" s="1"/>
  <c r="AV53" i="57"/>
  <c r="AY53" i="57" s="1"/>
  <c r="BB53" i="57" s="1"/>
  <c r="BE53" i="57" s="1"/>
  <c r="BH53" i="57" s="1"/>
  <c r="BK53" i="57" s="1"/>
  <c r="BN53" i="57" s="1"/>
  <c r="BQ53" i="57" s="1"/>
  <c r="C60" i="51"/>
  <c r="F59" i="51"/>
  <c r="I59" i="51" s="1"/>
  <c r="L59" i="51" s="1"/>
  <c r="O59" i="51" s="1"/>
  <c r="R59" i="51" s="1"/>
  <c r="U59" i="51" s="1"/>
  <c r="C61" i="51" l="1"/>
  <c r="F60" i="51"/>
  <c r="I60" i="51" s="1"/>
  <c r="L60" i="51" s="1"/>
  <c r="O60" i="51" s="1"/>
  <c r="R60" i="51" s="1"/>
  <c r="U60" i="51" s="1"/>
  <c r="AS56" i="57"/>
  <c r="BT55" i="57"/>
  <c r="BW55" i="57" s="1"/>
  <c r="BZ55" i="57" s="1"/>
  <c r="CC55" i="57" s="1"/>
  <c r="CF55" i="57" s="1"/>
  <c r="AV55" i="57"/>
  <c r="AY55" i="57" s="1"/>
  <c r="BB55" i="57" s="1"/>
  <c r="BE55" i="57" s="1"/>
  <c r="BH55" i="57" s="1"/>
  <c r="BK55" i="57" s="1"/>
  <c r="BN55" i="57" s="1"/>
  <c r="BQ55" i="57" s="1"/>
  <c r="AD51" i="57"/>
  <c r="AG51" i="57" s="1"/>
  <c r="AJ51" i="57" s="1"/>
  <c r="AM51" i="57" s="1"/>
  <c r="AP51" i="57" s="1"/>
  <c r="F51" i="57"/>
  <c r="I51" i="57" s="1"/>
  <c r="L51" i="57" s="1"/>
  <c r="O51" i="57" s="1"/>
  <c r="R51" i="57" s="1"/>
  <c r="U51" i="57" s="1"/>
  <c r="X51" i="57" s="1"/>
  <c r="AA51" i="57" s="1"/>
  <c r="C52" i="57"/>
  <c r="CJ51" i="57"/>
  <c r="C53" i="57" l="1"/>
  <c r="AD52" i="57"/>
  <c r="AG52" i="57" s="1"/>
  <c r="AJ52" i="57" s="1"/>
  <c r="AM52" i="57" s="1"/>
  <c r="AP52" i="57" s="1"/>
  <c r="F52" i="57"/>
  <c r="I52" i="57" s="1"/>
  <c r="L52" i="57" s="1"/>
  <c r="O52" i="57" s="1"/>
  <c r="R52" i="57" s="1"/>
  <c r="U52" i="57" s="1"/>
  <c r="X52" i="57" s="1"/>
  <c r="AA52" i="57" s="1"/>
  <c r="CJ52" i="57"/>
  <c r="AV56" i="57"/>
  <c r="AY56" i="57" s="1"/>
  <c r="BB56" i="57" s="1"/>
  <c r="BE56" i="57" s="1"/>
  <c r="BH56" i="57" s="1"/>
  <c r="BK56" i="57" s="1"/>
  <c r="BN56" i="57" s="1"/>
  <c r="BQ56" i="57" s="1"/>
  <c r="AS57" i="57"/>
  <c r="BT56" i="57"/>
  <c r="BW56" i="57" s="1"/>
  <c r="BZ56" i="57" s="1"/>
  <c r="CC56" i="57" s="1"/>
  <c r="CF56" i="57" s="1"/>
  <c r="F61" i="51"/>
  <c r="I61" i="51" s="1"/>
  <c r="L61" i="51" s="1"/>
  <c r="O61" i="51" s="1"/>
  <c r="R61" i="51" s="1"/>
  <c r="U61" i="51" s="1"/>
  <c r="C62" i="51"/>
  <c r="AV57" i="57" l="1"/>
  <c r="AY57" i="57" s="1"/>
  <c r="BB57" i="57" s="1"/>
  <c r="BE57" i="57" s="1"/>
  <c r="BH57" i="57" s="1"/>
  <c r="BK57" i="57" s="1"/>
  <c r="BN57" i="57" s="1"/>
  <c r="BQ57" i="57" s="1"/>
  <c r="AS58" i="57"/>
  <c r="BT57" i="57"/>
  <c r="BW57" i="57" s="1"/>
  <c r="BZ57" i="57" s="1"/>
  <c r="CC57" i="57" s="1"/>
  <c r="CF57" i="57" s="1"/>
  <c r="F62" i="51"/>
  <c r="I62" i="51" s="1"/>
  <c r="L62" i="51" s="1"/>
  <c r="O62" i="51" s="1"/>
  <c r="R62" i="51" s="1"/>
  <c r="U62" i="51" s="1"/>
  <c r="C63" i="51"/>
  <c r="F53" i="57"/>
  <c r="I53" i="57" s="1"/>
  <c r="L53" i="57" s="1"/>
  <c r="O53" i="57" s="1"/>
  <c r="R53" i="57" s="1"/>
  <c r="U53" i="57" s="1"/>
  <c r="X53" i="57" s="1"/>
  <c r="AA53" i="57" s="1"/>
  <c r="CJ53" i="57"/>
  <c r="C55" i="57"/>
  <c r="AD53" i="57"/>
  <c r="AG53" i="57" s="1"/>
  <c r="AJ53" i="57" s="1"/>
  <c r="AM53" i="57" s="1"/>
  <c r="AP53" i="57" s="1"/>
  <c r="F55" i="57" l="1"/>
  <c r="I55" i="57" s="1"/>
  <c r="L55" i="57" s="1"/>
  <c r="O55" i="57" s="1"/>
  <c r="R55" i="57" s="1"/>
  <c r="U55" i="57" s="1"/>
  <c r="X55" i="57" s="1"/>
  <c r="AA55" i="57" s="1"/>
  <c r="CJ55" i="57"/>
  <c r="C56" i="57"/>
  <c r="AD55" i="57"/>
  <c r="AG55" i="57" s="1"/>
  <c r="AJ55" i="57" s="1"/>
  <c r="AM55" i="57" s="1"/>
  <c r="AP55" i="57" s="1"/>
  <c r="AS59" i="57"/>
  <c r="BT58" i="57"/>
  <c r="BW58" i="57" s="1"/>
  <c r="BZ58" i="57" s="1"/>
  <c r="CC58" i="57" s="1"/>
  <c r="CF58" i="57" s="1"/>
  <c r="AV58" i="57"/>
  <c r="AY58" i="57" s="1"/>
  <c r="BB58" i="57" s="1"/>
  <c r="BE58" i="57" s="1"/>
  <c r="BH58" i="57" s="1"/>
  <c r="BK58" i="57" s="1"/>
  <c r="BN58" i="57" s="1"/>
  <c r="BQ58" i="57" s="1"/>
  <c r="C64" i="51"/>
  <c r="F63" i="51"/>
  <c r="I63" i="51" s="1"/>
  <c r="L63" i="51" s="1"/>
  <c r="O63" i="51" s="1"/>
  <c r="R63" i="51" s="1"/>
  <c r="U63" i="51" s="1"/>
  <c r="C65" i="51" l="1"/>
  <c r="F64" i="51"/>
  <c r="I64" i="51" s="1"/>
  <c r="L64" i="51" s="1"/>
  <c r="O64" i="51" s="1"/>
  <c r="R64" i="51" s="1"/>
  <c r="U64" i="51" s="1"/>
  <c r="AV59" i="57"/>
  <c r="AY59" i="57" s="1"/>
  <c r="BB59" i="57" s="1"/>
  <c r="BE59" i="57" s="1"/>
  <c r="BH59" i="57" s="1"/>
  <c r="BK59" i="57" s="1"/>
  <c r="BN59" i="57" s="1"/>
  <c r="BQ59" i="57" s="1"/>
  <c r="AS61" i="57"/>
  <c r="BT59" i="57"/>
  <c r="BW59" i="57" s="1"/>
  <c r="BZ59" i="57" s="1"/>
  <c r="CC59" i="57" s="1"/>
  <c r="CF59" i="57" s="1"/>
  <c r="F56" i="57"/>
  <c r="I56" i="57" s="1"/>
  <c r="L56" i="57" s="1"/>
  <c r="O56" i="57" s="1"/>
  <c r="R56" i="57" s="1"/>
  <c r="U56" i="57" s="1"/>
  <c r="X56" i="57" s="1"/>
  <c r="AA56" i="57" s="1"/>
  <c r="CJ56" i="57"/>
  <c r="C57" i="57"/>
  <c r="AD56" i="57"/>
  <c r="AG56" i="57" s="1"/>
  <c r="AJ56" i="57" s="1"/>
  <c r="AM56" i="57" s="1"/>
  <c r="AP56" i="57" s="1"/>
  <c r="F57" i="57" l="1"/>
  <c r="I57" i="57" s="1"/>
  <c r="L57" i="57" s="1"/>
  <c r="O57" i="57" s="1"/>
  <c r="R57" i="57" s="1"/>
  <c r="U57" i="57" s="1"/>
  <c r="X57" i="57" s="1"/>
  <c r="AA57" i="57" s="1"/>
  <c r="CJ57" i="57"/>
  <c r="C58" i="57"/>
  <c r="AD57" i="57"/>
  <c r="AG57" i="57" s="1"/>
  <c r="AJ57" i="57" s="1"/>
  <c r="AM57" i="57" s="1"/>
  <c r="AP57" i="57" s="1"/>
  <c r="AV61" i="57"/>
  <c r="AY61" i="57" s="1"/>
  <c r="BB61" i="57" s="1"/>
  <c r="BE61" i="57" s="1"/>
  <c r="BH61" i="57" s="1"/>
  <c r="BK61" i="57" s="1"/>
  <c r="BN61" i="57" s="1"/>
  <c r="BQ61" i="57" s="1"/>
  <c r="AS62" i="57"/>
  <c r="BT61" i="57"/>
  <c r="BW61" i="57" s="1"/>
  <c r="BZ61" i="57" s="1"/>
  <c r="CC61" i="57" s="1"/>
  <c r="CF61" i="57" s="1"/>
  <c r="F65" i="51"/>
  <c r="I65" i="51" s="1"/>
  <c r="L65" i="51" s="1"/>
  <c r="O65" i="51" s="1"/>
  <c r="R65" i="51" s="1"/>
  <c r="U65" i="51" s="1"/>
  <c r="C66" i="51"/>
  <c r="AV62" i="57" l="1"/>
  <c r="AY62" i="57" s="1"/>
  <c r="BB62" i="57" s="1"/>
  <c r="BE62" i="57" s="1"/>
  <c r="BH62" i="57" s="1"/>
  <c r="BK62" i="57" s="1"/>
  <c r="BN62" i="57" s="1"/>
  <c r="BQ62" i="57" s="1"/>
  <c r="AS63" i="57"/>
  <c r="BT62" i="57"/>
  <c r="BW62" i="57" s="1"/>
  <c r="BZ62" i="57" s="1"/>
  <c r="CC62" i="57" s="1"/>
  <c r="CF62" i="57" s="1"/>
  <c r="F66" i="51"/>
  <c r="I66" i="51" s="1"/>
  <c r="L66" i="51" s="1"/>
  <c r="O66" i="51" s="1"/>
  <c r="R66" i="51" s="1"/>
  <c r="U66" i="51" s="1"/>
  <c r="C67" i="51"/>
  <c r="F58" i="57"/>
  <c r="I58" i="57" s="1"/>
  <c r="L58" i="57" s="1"/>
  <c r="O58" i="57" s="1"/>
  <c r="R58" i="57" s="1"/>
  <c r="U58" i="57" s="1"/>
  <c r="X58" i="57" s="1"/>
  <c r="AA58" i="57" s="1"/>
  <c r="CJ58" i="57"/>
  <c r="C59" i="57"/>
  <c r="AD58" i="57"/>
  <c r="AG58" i="57" s="1"/>
  <c r="AJ58" i="57" s="1"/>
  <c r="AM58" i="57" s="1"/>
  <c r="AP58" i="57" s="1"/>
  <c r="C61" i="57" l="1"/>
  <c r="AD59" i="57"/>
  <c r="AG59" i="57" s="1"/>
  <c r="AJ59" i="57" s="1"/>
  <c r="AM59" i="57" s="1"/>
  <c r="AP59" i="57" s="1"/>
  <c r="F59" i="57"/>
  <c r="I59" i="57" s="1"/>
  <c r="L59" i="57" s="1"/>
  <c r="O59" i="57" s="1"/>
  <c r="R59" i="57" s="1"/>
  <c r="U59" i="57" s="1"/>
  <c r="X59" i="57" s="1"/>
  <c r="AA59" i="57" s="1"/>
  <c r="CJ59" i="57"/>
  <c r="AV63" i="57"/>
  <c r="AY63" i="57" s="1"/>
  <c r="BB63" i="57" s="1"/>
  <c r="BE63" i="57" s="1"/>
  <c r="BH63" i="57" s="1"/>
  <c r="BK63" i="57" s="1"/>
  <c r="BN63" i="57" s="1"/>
  <c r="BQ63" i="57" s="1"/>
  <c r="AS64" i="57"/>
  <c r="BT63" i="57"/>
  <c r="BW63" i="57" s="1"/>
  <c r="BZ63" i="57" s="1"/>
  <c r="CC63" i="57" s="1"/>
  <c r="CF63" i="57" s="1"/>
  <c r="F67" i="51"/>
  <c r="I67" i="51" s="1"/>
  <c r="L67" i="51" s="1"/>
  <c r="O67" i="51" s="1"/>
  <c r="R67" i="51" s="1"/>
  <c r="U67" i="51" s="1"/>
  <c r="C68" i="51"/>
  <c r="AV64" i="57" l="1"/>
  <c r="AY64" i="57" s="1"/>
  <c r="BB64" i="57" s="1"/>
  <c r="BE64" i="57" s="1"/>
  <c r="BH64" i="57" s="1"/>
  <c r="BK64" i="57" s="1"/>
  <c r="BN64" i="57" s="1"/>
  <c r="BQ64" i="57" s="1"/>
  <c r="AS65" i="57"/>
  <c r="BT64" i="57"/>
  <c r="BW64" i="57" s="1"/>
  <c r="BZ64" i="57" s="1"/>
  <c r="CC64" i="57" s="1"/>
  <c r="CF64" i="57" s="1"/>
  <c r="F68" i="51"/>
  <c r="I68" i="51" s="1"/>
  <c r="L68" i="51" s="1"/>
  <c r="O68" i="51" s="1"/>
  <c r="R68" i="51" s="1"/>
  <c r="U68" i="51" s="1"/>
  <c r="C69" i="51"/>
  <c r="F61" i="57"/>
  <c r="I61" i="57" s="1"/>
  <c r="L61" i="57" s="1"/>
  <c r="O61" i="57" s="1"/>
  <c r="R61" i="57" s="1"/>
  <c r="U61" i="57" s="1"/>
  <c r="X61" i="57" s="1"/>
  <c r="AA61" i="57" s="1"/>
  <c r="CJ61" i="57"/>
  <c r="C62" i="57"/>
  <c r="AD61" i="57"/>
  <c r="AG61" i="57" s="1"/>
  <c r="AJ61" i="57" s="1"/>
  <c r="AM61" i="57" s="1"/>
  <c r="AP61" i="57" s="1"/>
  <c r="F62" i="57" l="1"/>
  <c r="I62" i="57" s="1"/>
  <c r="L62" i="57" s="1"/>
  <c r="O62" i="57" s="1"/>
  <c r="R62" i="57" s="1"/>
  <c r="U62" i="57" s="1"/>
  <c r="X62" i="57" s="1"/>
  <c r="AA62" i="57" s="1"/>
  <c r="CJ62" i="57"/>
  <c r="C63" i="57"/>
  <c r="AD62" i="57"/>
  <c r="AG62" i="57" s="1"/>
  <c r="AJ62" i="57" s="1"/>
  <c r="AM62" i="57" s="1"/>
  <c r="AP62" i="57" s="1"/>
  <c r="AV65" i="57"/>
  <c r="AY65" i="57" s="1"/>
  <c r="BB65" i="57" s="1"/>
  <c r="BE65" i="57" s="1"/>
  <c r="BH65" i="57" s="1"/>
  <c r="BK65" i="57" s="1"/>
  <c r="BN65" i="57" s="1"/>
  <c r="BQ65" i="57" s="1"/>
  <c r="AS66" i="57"/>
  <c r="BT65" i="57"/>
  <c r="BW65" i="57" s="1"/>
  <c r="BZ65" i="57" s="1"/>
  <c r="CC65" i="57" s="1"/>
  <c r="CF65" i="57" s="1"/>
  <c r="C70" i="51"/>
  <c r="F69" i="51"/>
  <c r="I69" i="51" s="1"/>
  <c r="L69" i="51" s="1"/>
  <c r="O69" i="51" s="1"/>
  <c r="R69" i="51" s="1"/>
  <c r="U69" i="51" s="1"/>
  <c r="C71" i="51" l="1"/>
  <c r="F70" i="51"/>
  <c r="I70" i="51" s="1"/>
  <c r="L70" i="51" s="1"/>
  <c r="O70" i="51" s="1"/>
  <c r="R70" i="51" s="1"/>
  <c r="U70" i="51" s="1"/>
  <c r="AV66" i="57"/>
  <c r="AY66" i="57" s="1"/>
  <c r="BB66" i="57" s="1"/>
  <c r="BE66" i="57" s="1"/>
  <c r="BH66" i="57" s="1"/>
  <c r="BK66" i="57" s="1"/>
  <c r="BN66" i="57" s="1"/>
  <c r="BQ66" i="57" s="1"/>
  <c r="AS68" i="57"/>
  <c r="BT66" i="57"/>
  <c r="BW66" i="57" s="1"/>
  <c r="BZ66" i="57" s="1"/>
  <c r="CC66" i="57" s="1"/>
  <c r="CF66" i="57" s="1"/>
  <c r="C64" i="57"/>
  <c r="AD63" i="57"/>
  <c r="AG63" i="57" s="1"/>
  <c r="AJ63" i="57" s="1"/>
  <c r="AM63" i="57" s="1"/>
  <c r="AP63" i="57" s="1"/>
  <c r="F63" i="57"/>
  <c r="I63" i="57" s="1"/>
  <c r="L63" i="57" s="1"/>
  <c r="O63" i="57" s="1"/>
  <c r="R63" i="57" s="1"/>
  <c r="U63" i="57" s="1"/>
  <c r="X63" i="57" s="1"/>
  <c r="AA63" i="57" s="1"/>
  <c r="CJ63" i="57"/>
  <c r="F64" i="57" l="1"/>
  <c r="I64" i="57" s="1"/>
  <c r="L64" i="57" s="1"/>
  <c r="O64" i="57" s="1"/>
  <c r="R64" i="57" s="1"/>
  <c r="U64" i="57" s="1"/>
  <c r="X64" i="57" s="1"/>
  <c r="AA64" i="57" s="1"/>
  <c r="CJ64" i="57"/>
  <c r="C65" i="57"/>
  <c r="AD64" i="57"/>
  <c r="AG64" i="57" s="1"/>
  <c r="AJ64" i="57" s="1"/>
  <c r="AM64" i="57" s="1"/>
  <c r="AP64" i="57" s="1"/>
  <c r="AV68" i="57"/>
  <c r="AY68" i="57" s="1"/>
  <c r="BB68" i="57" s="1"/>
  <c r="BE68" i="57" s="1"/>
  <c r="BH68" i="57" s="1"/>
  <c r="BK68" i="57" s="1"/>
  <c r="BN68" i="57" s="1"/>
  <c r="BQ68" i="57" s="1"/>
  <c r="AS69" i="57"/>
  <c r="BT68" i="57"/>
  <c r="BW68" i="57" s="1"/>
  <c r="BZ68" i="57" s="1"/>
  <c r="CC68" i="57" s="1"/>
  <c r="CF68" i="57" s="1"/>
  <c r="C72" i="51"/>
  <c r="F71" i="51"/>
  <c r="I71" i="51" s="1"/>
  <c r="L71" i="51" s="1"/>
  <c r="O71" i="51" s="1"/>
  <c r="R71" i="51" s="1"/>
  <c r="U71" i="51" s="1"/>
  <c r="C73" i="51" l="1"/>
  <c r="F72" i="51"/>
  <c r="I72" i="51" s="1"/>
  <c r="L72" i="51" s="1"/>
  <c r="O72" i="51" s="1"/>
  <c r="R72" i="51" s="1"/>
  <c r="U72" i="51" s="1"/>
  <c r="BT69" i="57"/>
  <c r="BW69" i="57" s="1"/>
  <c r="BZ69" i="57" s="1"/>
  <c r="CC69" i="57" s="1"/>
  <c r="CF69" i="57" s="1"/>
  <c r="AS70" i="57"/>
  <c r="AV69" i="57"/>
  <c r="AY69" i="57" s="1"/>
  <c r="BB69" i="57" s="1"/>
  <c r="BE69" i="57" s="1"/>
  <c r="BH69" i="57" s="1"/>
  <c r="BK69" i="57" s="1"/>
  <c r="BN69" i="57" s="1"/>
  <c r="BQ69" i="57" s="1"/>
  <c r="C66" i="57"/>
  <c r="AD65" i="57"/>
  <c r="AG65" i="57" s="1"/>
  <c r="AJ65" i="57" s="1"/>
  <c r="AM65" i="57" s="1"/>
  <c r="AP65" i="57" s="1"/>
  <c r="F65" i="57"/>
  <c r="I65" i="57" s="1"/>
  <c r="L65" i="57" s="1"/>
  <c r="O65" i="57" s="1"/>
  <c r="R65" i="57" s="1"/>
  <c r="U65" i="57" s="1"/>
  <c r="X65" i="57" s="1"/>
  <c r="AA65" i="57" s="1"/>
  <c r="CJ65" i="57"/>
  <c r="C68" i="57" l="1"/>
  <c r="AD66" i="57"/>
  <c r="AG66" i="57" s="1"/>
  <c r="AJ66" i="57" s="1"/>
  <c r="AM66" i="57" s="1"/>
  <c r="AP66" i="57" s="1"/>
  <c r="F66" i="57"/>
  <c r="I66" i="57" s="1"/>
  <c r="L66" i="57" s="1"/>
  <c r="O66" i="57" s="1"/>
  <c r="R66" i="57" s="1"/>
  <c r="U66" i="57" s="1"/>
  <c r="X66" i="57" s="1"/>
  <c r="AA66" i="57" s="1"/>
  <c r="CJ66" i="57"/>
  <c r="AS72" i="57"/>
  <c r="AV70" i="57"/>
  <c r="AY70" i="57" s="1"/>
  <c r="BB70" i="57" s="1"/>
  <c r="BE70" i="57" s="1"/>
  <c r="BH70" i="57" s="1"/>
  <c r="BK70" i="57" s="1"/>
  <c r="BN70" i="57" s="1"/>
  <c r="BQ70" i="57" s="1"/>
  <c r="BT70" i="57"/>
  <c r="BW70" i="57" s="1"/>
  <c r="BZ70" i="57" s="1"/>
  <c r="CC70" i="57" s="1"/>
  <c r="CF70" i="57" s="1"/>
  <c r="C74" i="51"/>
  <c r="F73" i="51"/>
  <c r="I73" i="51" s="1"/>
  <c r="L73" i="51" s="1"/>
  <c r="O73" i="51" s="1"/>
  <c r="R73" i="51" s="1"/>
  <c r="U73" i="51" s="1"/>
  <c r="C75" i="51" l="1"/>
  <c r="F74" i="51"/>
  <c r="I74" i="51" s="1"/>
  <c r="L74" i="51" s="1"/>
  <c r="O74" i="51" s="1"/>
  <c r="R74" i="51" s="1"/>
  <c r="U74" i="51" s="1"/>
  <c r="AS74" i="57"/>
  <c r="AV72" i="57"/>
  <c r="AY72" i="57" s="1"/>
  <c r="BB72" i="57" s="1"/>
  <c r="BE72" i="57" s="1"/>
  <c r="BH72" i="57" s="1"/>
  <c r="BK72" i="57" s="1"/>
  <c r="BN72" i="57" s="1"/>
  <c r="BQ72" i="57" s="1"/>
  <c r="BT72" i="57"/>
  <c r="BW72" i="57" s="1"/>
  <c r="BZ72" i="57" s="1"/>
  <c r="CC72" i="57" s="1"/>
  <c r="CF72" i="57" s="1"/>
  <c r="F68" i="57"/>
  <c r="I68" i="57" s="1"/>
  <c r="L68" i="57" s="1"/>
  <c r="O68" i="57" s="1"/>
  <c r="R68" i="57" s="1"/>
  <c r="U68" i="57" s="1"/>
  <c r="X68" i="57" s="1"/>
  <c r="AA68" i="57" s="1"/>
  <c r="CJ68" i="57"/>
  <c r="C69" i="57"/>
  <c r="AD68" i="57"/>
  <c r="AG68" i="57" s="1"/>
  <c r="AJ68" i="57" s="1"/>
  <c r="AM68" i="57" s="1"/>
  <c r="AP68" i="57" s="1"/>
  <c r="C70" i="57" l="1"/>
  <c r="AD69" i="57"/>
  <c r="AG69" i="57" s="1"/>
  <c r="AJ69" i="57" s="1"/>
  <c r="AM69" i="57" s="1"/>
  <c r="AP69" i="57" s="1"/>
  <c r="F69" i="57"/>
  <c r="I69" i="57" s="1"/>
  <c r="L69" i="57" s="1"/>
  <c r="O69" i="57" s="1"/>
  <c r="R69" i="57" s="1"/>
  <c r="U69" i="57" s="1"/>
  <c r="X69" i="57" s="1"/>
  <c r="AA69" i="57" s="1"/>
  <c r="CJ69" i="57"/>
  <c r="AV74" i="57"/>
  <c r="AY74" i="57" s="1"/>
  <c r="BB74" i="57" s="1"/>
  <c r="BE74" i="57" s="1"/>
  <c r="BH74" i="57" s="1"/>
  <c r="BK74" i="57" s="1"/>
  <c r="BN74" i="57" s="1"/>
  <c r="BQ74" i="57" s="1"/>
  <c r="AS75" i="57"/>
  <c r="BT74" i="57"/>
  <c r="BW74" i="57" s="1"/>
  <c r="BZ74" i="57" s="1"/>
  <c r="CC74" i="57" s="1"/>
  <c r="CF74" i="57" s="1"/>
  <c r="C76" i="51"/>
  <c r="F75" i="51"/>
  <c r="I75" i="51" s="1"/>
  <c r="L75" i="51" s="1"/>
  <c r="O75" i="51" s="1"/>
  <c r="R75" i="51" s="1"/>
  <c r="U75" i="51" s="1"/>
  <c r="C77" i="51" l="1"/>
  <c r="F76" i="51"/>
  <c r="I76" i="51" s="1"/>
  <c r="L76" i="51" s="1"/>
  <c r="O76" i="51" s="1"/>
  <c r="R76" i="51" s="1"/>
  <c r="U76" i="51" s="1"/>
  <c r="AS77" i="57"/>
  <c r="BT75" i="57"/>
  <c r="BW75" i="57" s="1"/>
  <c r="BZ75" i="57" s="1"/>
  <c r="CC75" i="57" s="1"/>
  <c r="CF75" i="57" s="1"/>
  <c r="AV75" i="57"/>
  <c r="AY75" i="57" s="1"/>
  <c r="BB75" i="57" s="1"/>
  <c r="BE75" i="57" s="1"/>
  <c r="BH75" i="57" s="1"/>
  <c r="BK75" i="57" s="1"/>
  <c r="BN75" i="57" s="1"/>
  <c r="BQ75" i="57" s="1"/>
  <c r="C72" i="57"/>
  <c r="CJ70" i="57"/>
  <c r="AD70" i="57"/>
  <c r="AG70" i="57" s="1"/>
  <c r="AJ70" i="57" s="1"/>
  <c r="AM70" i="57" s="1"/>
  <c r="AP70" i="57" s="1"/>
  <c r="F70" i="57"/>
  <c r="I70" i="57" s="1"/>
  <c r="L70" i="57" s="1"/>
  <c r="O70" i="57" s="1"/>
  <c r="R70" i="57" s="1"/>
  <c r="U70" i="57" s="1"/>
  <c r="X70" i="57" s="1"/>
  <c r="AA70" i="57" s="1"/>
  <c r="AD72" i="57" l="1"/>
  <c r="AG72" i="57" s="1"/>
  <c r="AJ72" i="57" s="1"/>
  <c r="AM72" i="57" s="1"/>
  <c r="AP72" i="57" s="1"/>
  <c r="F72" i="57"/>
  <c r="I72" i="57" s="1"/>
  <c r="L72" i="57" s="1"/>
  <c r="O72" i="57" s="1"/>
  <c r="R72" i="57" s="1"/>
  <c r="U72" i="57" s="1"/>
  <c r="X72" i="57" s="1"/>
  <c r="AA72" i="57" s="1"/>
  <c r="C74" i="57"/>
  <c r="CJ72" i="57"/>
  <c r="AS78" i="57"/>
  <c r="BT77" i="57"/>
  <c r="BW77" i="57" s="1"/>
  <c r="BZ77" i="57" s="1"/>
  <c r="CC77" i="57" s="1"/>
  <c r="CF77" i="57" s="1"/>
  <c r="AV77" i="57"/>
  <c r="AY77" i="57" s="1"/>
  <c r="BB77" i="57" s="1"/>
  <c r="BE77" i="57" s="1"/>
  <c r="BH77" i="57" s="1"/>
  <c r="BK77" i="57" s="1"/>
  <c r="BN77" i="57" s="1"/>
  <c r="BQ77" i="57" s="1"/>
  <c r="F77" i="51"/>
  <c r="I77" i="51" s="1"/>
  <c r="L77" i="51" s="1"/>
  <c r="O77" i="51" s="1"/>
  <c r="R77" i="51" s="1"/>
  <c r="U77" i="51" s="1"/>
  <c r="C78" i="51"/>
  <c r="C79" i="51" l="1"/>
  <c r="F78" i="51"/>
  <c r="I78" i="51" s="1"/>
  <c r="L78" i="51" s="1"/>
  <c r="O78" i="51" s="1"/>
  <c r="R78" i="51" s="1"/>
  <c r="U78" i="51" s="1"/>
  <c r="BT78" i="57"/>
  <c r="BW78" i="57" s="1"/>
  <c r="BZ78" i="57" s="1"/>
  <c r="CC78" i="57" s="1"/>
  <c r="CF78" i="57" s="1"/>
  <c r="AV78" i="57"/>
  <c r="AY78" i="57" s="1"/>
  <c r="BB78" i="57" s="1"/>
  <c r="BE78" i="57" s="1"/>
  <c r="BH78" i="57" s="1"/>
  <c r="BK78" i="57" s="1"/>
  <c r="BN78" i="57" s="1"/>
  <c r="BQ78" i="57" s="1"/>
  <c r="AS79" i="57"/>
  <c r="CJ74" i="57"/>
  <c r="F74" i="57"/>
  <c r="I74" i="57" s="1"/>
  <c r="L74" i="57" s="1"/>
  <c r="O74" i="57" s="1"/>
  <c r="R74" i="57" s="1"/>
  <c r="U74" i="57" s="1"/>
  <c r="X74" i="57" s="1"/>
  <c r="AA74" i="57" s="1"/>
  <c r="AD74" i="57"/>
  <c r="AG74" i="57" s="1"/>
  <c r="AJ74" i="57" s="1"/>
  <c r="AM74" i="57" s="1"/>
  <c r="AP74" i="57" s="1"/>
  <c r="C75" i="57"/>
  <c r="CJ75" i="57" l="1"/>
  <c r="F75" i="57"/>
  <c r="I75" i="57" s="1"/>
  <c r="L75" i="57" s="1"/>
  <c r="O75" i="57" s="1"/>
  <c r="R75" i="57" s="1"/>
  <c r="U75" i="57" s="1"/>
  <c r="X75" i="57" s="1"/>
  <c r="AA75" i="57" s="1"/>
  <c r="AD75" i="57"/>
  <c r="AG75" i="57" s="1"/>
  <c r="AJ75" i="57" s="1"/>
  <c r="AM75" i="57" s="1"/>
  <c r="AP75" i="57" s="1"/>
  <c r="C77" i="57"/>
  <c r="AS80" i="57"/>
  <c r="BT79" i="57"/>
  <c r="BW79" i="57" s="1"/>
  <c r="BZ79" i="57" s="1"/>
  <c r="CC79" i="57" s="1"/>
  <c r="CF79" i="57" s="1"/>
  <c r="AV79" i="57"/>
  <c r="AY79" i="57" s="1"/>
  <c r="BB79" i="57" s="1"/>
  <c r="BE79" i="57" s="1"/>
  <c r="BH79" i="57" s="1"/>
  <c r="BK79" i="57" s="1"/>
  <c r="BN79" i="57" s="1"/>
  <c r="BQ79" i="57" s="1"/>
  <c r="C80" i="51"/>
  <c r="F79" i="51"/>
  <c r="I79" i="51" s="1"/>
  <c r="L79" i="51" s="1"/>
  <c r="O79" i="51" s="1"/>
  <c r="R79" i="51" s="1"/>
  <c r="U79" i="51" s="1"/>
  <c r="F80" i="51" l="1"/>
  <c r="I80" i="51" s="1"/>
  <c r="L80" i="51" s="1"/>
  <c r="O80" i="51" s="1"/>
  <c r="R80" i="51" s="1"/>
  <c r="U80" i="51" s="1"/>
  <c r="C81" i="51"/>
  <c r="AD77" i="57"/>
  <c r="AG77" i="57" s="1"/>
  <c r="AJ77" i="57" s="1"/>
  <c r="AM77" i="57" s="1"/>
  <c r="AP77" i="57" s="1"/>
  <c r="CJ77" i="57"/>
  <c r="F77" i="57"/>
  <c r="I77" i="57" s="1"/>
  <c r="L77" i="57" s="1"/>
  <c r="O77" i="57" s="1"/>
  <c r="R77" i="57" s="1"/>
  <c r="U77" i="57" s="1"/>
  <c r="X77" i="57" s="1"/>
  <c r="AA77" i="57" s="1"/>
  <c r="C78" i="57"/>
  <c r="BT80" i="57"/>
  <c r="BW80" i="57" s="1"/>
  <c r="BZ80" i="57" s="1"/>
  <c r="CC80" i="57" s="1"/>
  <c r="CF80" i="57" s="1"/>
  <c r="AV80" i="57"/>
  <c r="AY80" i="57" s="1"/>
  <c r="BB80" i="57" s="1"/>
  <c r="BE80" i="57" s="1"/>
  <c r="BH80" i="57" s="1"/>
  <c r="BK80" i="57" s="1"/>
  <c r="BN80" i="57" s="1"/>
  <c r="BQ80" i="57" s="1"/>
  <c r="AS81" i="57"/>
  <c r="AD78" i="57" l="1"/>
  <c r="AG78" i="57" s="1"/>
  <c r="AJ78" i="57" s="1"/>
  <c r="AM78" i="57" s="1"/>
  <c r="AP78" i="57" s="1"/>
  <c r="C79" i="57"/>
  <c r="CJ78" i="57"/>
  <c r="F78" i="57"/>
  <c r="I78" i="57" s="1"/>
  <c r="L78" i="57" s="1"/>
  <c r="O78" i="57" s="1"/>
  <c r="R78" i="57" s="1"/>
  <c r="U78" i="57" s="1"/>
  <c r="X78" i="57" s="1"/>
  <c r="AA78" i="57" s="1"/>
  <c r="F81" i="51"/>
  <c r="I81" i="51" s="1"/>
  <c r="L81" i="51" s="1"/>
  <c r="O81" i="51" s="1"/>
  <c r="R81" i="51" s="1"/>
  <c r="U81" i="51" s="1"/>
  <c r="C82" i="51"/>
  <c r="BT81" i="57"/>
  <c r="BW81" i="57" s="1"/>
  <c r="BZ81" i="57" s="1"/>
  <c r="CC81" i="57" s="1"/>
  <c r="CF81" i="57" s="1"/>
  <c r="AV81" i="57"/>
  <c r="AY81" i="57" s="1"/>
  <c r="BB81" i="57" s="1"/>
  <c r="BE81" i="57" s="1"/>
  <c r="BH81" i="57" s="1"/>
  <c r="BK81" i="57" s="1"/>
  <c r="BN81" i="57" s="1"/>
  <c r="BQ81" i="57" s="1"/>
  <c r="AS83" i="57"/>
  <c r="C83" i="51" l="1"/>
  <c r="F82" i="51"/>
  <c r="I82" i="51" s="1"/>
  <c r="L82" i="51" s="1"/>
  <c r="O82" i="51" s="1"/>
  <c r="R82" i="51" s="1"/>
  <c r="U82" i="51" s="1"/>
  <c r="CJ79" i="57"/>
  <c r="F79" i="57"/>
  <c r="I79" i="57" s="1"/>
  <c r="L79" i="57" s="1"/>
  <c r="O79" i="57" s="1"/>
  <c r="R79" i="57" s="1"/>
  <c r="U79" i="57" s="1"/>
  <c r="X79" i="57" s="1"/>
  <c r="AA79" i="57" s="1"/>
  <c r="AD79" i="57"/>
  <c r="AG79" i="57" s="1"/>
  <c r="AJ79" i="57" s="1"/>
  <c r="AM79" i="57" s="1"/>
  <c r="AP79" i="57" s="1"/>
  <c r="C80" i="57"/>
  <c r="AS84" i="57"/>
  <c r="BT83" i="57"/>
  <c r="BW83" i="57" s="1"/>
  <c r="BZ83" i="57" s="1"/>
  <c r="CC83" i="57" s="1"/>
  <c r="CF83" i="57" s="1"/>
  <c r="AV83" i="57"/>
  <c r="AY83" i="57" s="1"/>
  <c r="BB83" i="57" s="1"/>
  <c r="BE83" i="57" s="1"/>
  <c r="BH83" i="57" s="1"/>
  <c r="BK83" i="57" s="1"/>
  <c r="BN83" i="57" s="1"/>
  <c r="BQ83" i="57" s="1"/>
  <c r="CJ80" i="57" l="1"/>
  <c r="F80" i="57"/>
  <c r="I80" i="57" s="1"/>
  <c r="L80" i="57" s="1"/>
  <c r="O80" i="57" s="1"/>
  <c r="R80" i="57" s="1"/>
  <c r="U80" i="57" s="1"/>
  <c r="X80" i="57" s="1"/>
  <c r="AA80" i="57" s="1"/>
  <c r="AD80" i="57"/>
  <c r="AG80" i="57" s="1"/>
  <c r="AJ80" i="57" s="1"/>
  <c r="AM80" i="57" s="1"/>
  <c r="AP80" i="57" s="1"/>
  <c r="C81" i="57"/>
  <c r="AS85" i="57"/>
  <c r="BT84" i="57"/>
  <c r="BW84" i="57" s="1"/>
  <c r="BZ84" i="57" s="1"/>
  <c r="CC84" i="57" s="1"/>
  <c r="CF84" i="57" s="1"/>
  <c r="AV84" i="57"/>
  <c r="AY84" i="57" s="1"/>
  <c r="BB84" i="57" s="1"/>
  <c r="BE84" i="57" s="1"/>
  <c r="BH84" i="57" s="1"/>
  <c r="BK84" i="57" s="1"/>
  <c r="BN84" i="57" s="1"/>
  <c r="BQ84" i="57" s="1"/>
  <c r="C84" i="51"/>
  <c r="F83" i="51"/>
  <c r="I83" i="51" s="1"/>
  <c r="L83" i="51" s="1"/>
  <c r="O83" i="51" s="1"/>
  <c r="R83" i="51" s="1"/>
  <c r="U83" i="51" s="1"/>
  <c r="F84" i="51" l="1"/>
  <c r="I84" i="51" s="1"/>
  <c r="L84" i="51" s="1"/>
  <c r="O84" i="51" s="1"/>
  <c r="R84" i="51" s="1"/>
  <c r="U84" i="51" s="1"/>
  <c r="C85" i="51"/>
  <c r="AD81" i="57"/>
  <c r="AG81" i="57" s="1"/>
  <c r="AJ81" i="57" s="1"/>
  <c r="AM81" i="57" s="1"/>
  <c r="AP81" i="57" s="1"/>
  <c r="C83" i="57"/>
  <c r="CJ81" i="57"/>
  <c r="F81" i="57"/>
  <c r="I81" i="57" s="1"/>
  <c r="L81" i="57" s="1"/>
  <c r="O81" i="57" s="1"/>
  <c r="R81" i="57" s="1"/>
  <c r="U81" i="57" s="1"/>
  <c r="X81" i="57" s="1"/>
  <c r="AA81" i="57" s="1"/>
  <c r="AS86" i="57"/>
  <c r="BT85" i="57"/>
  <c r="BW85" i="57" s="1"/>
  <c r="BZ85" i="57" s="1"/>
  <c r="CC85" i="57" s="1"/>
  <c r="CF85" i="57" s="1"/>
  <c r="AV85" i="57"/>
  <c r="AY85" i="57" s="1"/>
  <c r="BB85" i="57" s="1"/>
  <c r="BE85" i="57" s="1"/>
  <c r="BH85" i="57" s="1"/>
  <c r="BK85" i="57" s="1"/>
  <c r="BN85" i="57" s="1"/>
  <c r="BQ85" i="57" s="1"/>
  <c r="CJ83" i="57" l="1"/>
  <c r="F83" i="57"/>
  <c r="I83" i="57" s="1"/>
  <c r="L83" i="57" s="1"/>
  <c r="O83" i="57" s="1"/>
  <c r="R83" i="57" s="1"/>
  <c r="U83" i="57" s="1"/>
  <c r="X83" i="57" s="1"/>
  <c r="AA83" i="57" s="1"/>
  <c r="AD83" i="57"/>
  <c r="AG83" i="57" s="1"/>
  <c r="AJ83" i="57" s="1"/>
  <c r="AM83" i="57" s="1"/>
  <c r="AP83" i="57" s="1"/>
  <c r="C84" i="57"/>
  <c r="F85" i="51"/>
  <c r="I85" i="51" s="1"/>
  <c r="L85" i="51" s="1"/>
  <c r="O85" i="51" s="1"/>
  <c r="R85" i="51" s="1"/>
  <c r="U85" i="51" s="1"/>
  <c r="C86" i="51"/>
  <c r="AS87" i="57"/>
  <c r="BT86" i="57"/>
  <c r="BW86" i="57" s="1"/>
  <c r="BZ86" i="57" s="1"/>
  <c r="CC86" i="57" s="1"/>
  <c r="CF86" i="57" s="1"/>
  <c r="AV86" i="57"/>
  <c r="AY86" i="57" s="1"/>
  <c r="BB86" i="57" s="1"/>
  <c r="BE86" i="57" s="1"/>
  <c r="BH86" i="57" s="1"/>
  <c r="BK86" i="57" s="1"/>
  <c r="BN86" i="57" s="1"/>
  <c r="BQ86" i="57" s="1"/>
  <c r="C87" i="51" l="1"/>
  <c r="F86" i="51"/>
  <c r="I86" i="51" s="1"/>
  <c r="L86" i="51" s="1"/>
  <c r="O86" i="51" s="1"/>
  <c r="R86" i="51" s="1"/>
  <c r="U86" i="51" s="1"/>
  <c r="C85" i="57"/>
  <c r="CJ84" i="57"/>
  <c r="F84" i="57"/>
  <c r="I84" i="57" s="1"/>
  <c r="L84" i="57" s="1"/>
  <c r="O84" i="57" s="1"/>
  <c r="R84" i="57" s="1"/>
  <c r="U84" i="57" s="1"/>
  <c r="X84" i="57" s="1"/>
  <c r="AA84" i="57" s="1"/>
  <c r="AD84" i="57"/>
  <c r="AG84" i="57" s="1"/>
  <c r="AJ84" i="57" s="1"/>
  <c r="AM84" i="57" s="1"/>
  <c r="AP84" i="57" s="1"/>
  <c r="AS89" i="57"/>
  <c r="BT87" i="57"/>
  <c r="BW87" i="57" s="1"/>
  <c r="BZ87" i="57" s="1"/>
  <c r="CC87" i="57" s="1"/>
  <c r="CF87" i="57" s="1"/>
  <c r="AV87" i="57"/>
  <c r="AY87" i="57" s="1"/>
  <c r="BB87" i="57" s="1"/>
  <c r="BE87" i="57" s="1"/>
  <c r="BH87" i="57" s="1"/>
  <c r="BK87" i="57" s="1"/>
  <c r="BN87" i="57" s="1"/>
  <c r="BQ87" i="57" s="1"/>
  <c r="AS90" i="57" l="1"/>
  <c r="BT89" i="57"/>
  <c r="BW89" i="57" s="1"/>
  <c r="BZ89" i="57" s="1"/>
  <c r="CC89" i="57" s="1"/>
  <c r="CF89" i="57" s="1"/>
  <c r="AV89" i="57"/>
  <c r="AY89" i="57" s="1"/>
  <c r="BB89" i="57" s="1"/>
  <c r="BE89" i="57" s="1"/>
  <c r="BH89" i="57" s="1"/>
  <c r="BK89" i="57" s="1"/>
  <c r="BN89" i="57" s="1"/>
  <c r="BQ89" i="57" s="1"/>
  <c r="CJ85" i="57"/>
  <c r="F85" i="57"/>
  <c r="I85" i="57" s="1"/>
  <c r="L85" i="57" s="1"/>
  <c r="O85" i="57" s="1"/>
  <c r="R85" i="57" s="1"/>
  <c r="U85" i="57" s="1"/>
  <c r="X85" i="57" s="1"/>
  <c r="AA85" i="57" s="1"/>
  <c r="AD85" i="57"/>
  <c r="AG85" i="57" s="1"/>
  <c r="AJ85" i="57" s="1"/>
  <c r="AM85" i="57" s="1"/>
  <c r="AP85" i="57" s="1"/>
  <c r="C86" i="57"/>
  <c r="C88" i="51"/>
  <c r="F87" i="51"/>
  <c r="I87" i="51" s="1"/>
  <c r="L87" i="51" s="1"/>
  <c r="O87" i="51" s="1"/>
  <c r="R87" i="51" s="1"/>
  <c r="U87" i="51" s="1"/>
  <c r="F88" i="51" l="1"/>
  <c r="I88" i="51" s="1"/>
  <c r="L88" i="51" s="1"/>
  <c r="O88" i="51" s="1"/>
  <c r="R88" i="51" s="1"/>
  <c r="U88" i="51" s="1"/>
  <c r="C89" i="51"/>
  <c r="CJ86" i="57"/>
  <c r="F86" i="57"/>
  <c r="I86" i="57" s="1"/>
  <c r="L86" i="57" s="1"/>
  <c r="O86" i="57" s="1"/>
  <c r="R86" i="57" s="1"/>
  <c r="U86" i="57" s="1"/>
  <c r="X86" i="57" s="1"/>
  <c r="AA86" i="57" s="1"/>
  <c r="AD86" i="57"/>
  <c r="AG86" i="57" s="1"/>
  <c r="AJ86" i="57" s="1"/>
  <c r="AM86" i="57" s="1"/>
  <c r="AP86" i="57" s="1"/>
  <c r="C87" i="57"/>
  <c r="AS91" i="57"/>
  <c r="BT90" i="57"/>
  <c r="BW90" i="57" s="1"/>
  <c r="BZ90" i="57" s="1"/>
  <c r="CC90" i="57" s="1"/>
  <c r="CF90" i="57" s="1"/>
  <c r="AV90" i="57"/>
  <c r="AY90" i="57" s="1"/>
  <c r="BB90" i="57" s="1"/>
  <c r="BE90" i="57" s="1"/>
  <c r="BH90" i="57" s="1"/>
  <c r="BK90" i="57" s="1"/>
  <c r="BN90" i="57" s="1"/>
  <c r="BQ90" i="57" s="1"/>
  <c r="AD87" i="57" l="1"/>
  <c r="AG87" i="57" s="1"/>
  <c r="AJ87" i="57" s="1"/>
  <c r="AM87" i="57" s="1"/>
  <c r="AP87" i="57" s="1"/>
  <c r="C89" i="57"/>
  <c r="CJ87" i="57"/>
  <c r="F87" i="57"/>
  <c r="I87" i="57" s="1"/>
  <c r="L87" i="57" s="1"/>
  <c r="O87" i="57" s="1"/>
  <c r="R87" i="57" s="1"/>
  <c r="U87" i="57" s="1"/>
  <c r="X87" i="57" s="1"/>
  <c r="AA87" i="57" s="1"/>
  <c r="F89" i="51"/>
  <c r="I89" i="51" s="1"/>
  <c r="L89" i="51" s="1"/>
  <c r="O89" i="51" s="1"/>
  <c r="R89" i="51" s="1"/>
  <c r="U89" i="51" s="1"/>
  <c r="C90" i="51"/>
  <c r="AS92" i="57"/>
  <c r="BT91" i="57"/>
  <c r="BW91" i="57" s="1"/>
  <c r="BZ91" i="57" s="1"/>
  <c r="CC91" i="57" s="1"/>
  <c r="CF91" i="57" s="1"/>
  <c r="AV91" i="57"/>
  <c r="AY91" i="57" s="1"/>
  <c r="BB91" i="57" s="1"/>
  <c r="BE91" i="57" s="1"/>
  <c r="BH91" i="57" s="1"/>
  <c r="BK91" i="57" s="1"/>
  <c r="BN91" i="57" s="1"/>
  <c r="BQ91" i="57" s="1"/>
  <c r="C91" i="51" l="1"/>
  <c r="F90" i="51"/>
  <c r="I90" i="51" s="1"/>
  <c r="L90" i="51" s="1"/>
  <c r="O90" i="51" s="1"/>
  <c r="R90" i="51" s="1"/>
  <c r="U90" i="51" s="1"/>
  <c r="CJ89" i="57"/>
  <c r="F89" i="57"/>
  <c r="I89" i="57" s="1"/>
  <c r="L89" i="57" s="1"/>
  <c r="O89" i="57" s="1"/>
  <c r="R89" i="57" s="1"/>
  <c r="U89" i="57" s="1"/>
  <c r="X89" i="57" s="1"/>
  <c r="AA89" i="57" s="1"/>
  <c r="AD89" i="57"/>
  <c r="AG89" i="57" s="1"/>
  <c r="AJ89" i="57" s="1"/>
  <c r="AM89" i="57" s="1"/>
  <c r="AP89" i="57" s="1"/>
  <c r="C90" i="57"/>
  <c r="AS93" i="57"/>
  <c r="BT92" i="57"/>
  <c r="BW92" i="57" s="1"/>
  <c r="BZ92" i="57" s="1"/>
  <c r="CC92" i="57" s="1"/>
  <c r="CF92" i="57" s="1"/>
  <c r="AV92" i="57"/>
  <c r="AY92" i="57" s="1"/>
  <c r="BB92" i="57" s="1"/>
  <c r="BE92" i="57" s="1"/>
  <c r="BH92" i="57" s="1"/>
  <c r="BK92" i="57" s="1"/>
  <c r="BN92" i="57" s="1"/>
  <c r="BQ92" i="57" s="1"/>
  <c r="C91" i="57" l="1"/>
  <c r="CJ90" i="57"/>
  <c r="AD90" i="57"/>
  <c r="AG90" i="57" s="1"/>
  <c r="AJ90" i="57" s="1"/>
  <c r="AM90" i="57" s="1"/>
  <c r="AP90" i="57" s="1"/>
  <c r="F90" i="57"/>
  <c r="I90" i="57" s="1"/>
  <c r="L90" i="57" s="1"/>
  <c r="O90" i="57" s="1"/>
  <c r="R90" i="57" s="1"/>
  <c r="U90" i="57" s="1"/>
  <c r="X90" i="57" s="1"/>
  <c r="AA90" i="57" s="1"/>
  <c r="AS94" i="57"/>
  <c r="BT93" i="57"/>
  <c r="BW93" i="57" s="1"/>
  <c r="BZ93" i="57" s="1"/>
  <c r="CC93" i="57" s="1"/>
  <c r="CF93" i="57" s="1"/>
  <c r="AV93" i="57"/>
  <c r="AY93" i="57" s="1"/>
  <c r="BB93" i="57" s="1"/>
  <c r="BE93" i="57" s="1"/>
  <c r="BH93" i="57" s="1"/>
  <c r="BK93" i="57" s="1"/>
  <c r="BN93" i="57" s="1"/>
  <c r="BQ93" i="57" s="1"/>
  <c r="C92" i="51"/>
  <c r="F91" i="51"/>
  <c r="I91" i="51" s="1"/>
  <c r="L91" i="51" s="1"/>
  <c r="O91" i="51" s="1"/>
  <c r="R91" i="51" s="1"/>
  <c r="U91" i="51" s="1"/>
  <c r="F92" i="51" l="1"/>
  <c r="I92" i="51" s="1"/>
  <c r="L92" i="51" s="1"/>
  <c r="O92" i="51" s="1"/>
  <c r="R92" i="51" s="1"/>
  <c r="U92" i="51" s="1"/>
  <c r="C93" i="51"/>
  <c r="AS96" i="57"/>
  <c r="BT94" i="57"/>
  <c r="BW94" i="57" s="1"/>
  <c r="BZ94" i="57" s="1"/>
  <c r="CC94" i="57" s="1"/>
  <c r="CF94" i="57" s="1"/>
  <c r="AV94" i="57"/>
  <c r="AY94" i="57" s="1"/>
  <c r="BB94" i="57" s="1"/>
  <c r="BE94" i="57" s="1"/>
  <c r="BH94" i="57" s="1"/>
  <c r="BK94" i="57" s="1"/>
  <c r="BN94" i="57" s="1"/>
  <c r="BQ94" i="57" s="1"/>
  <c r="AD91" i="57"/>
  <c r="AG91" i="57" s="1"/>
  <c r="AJ91" i="57" s="1"/>
  <c r="AM91" i="57" s="1"/>
  <c r="AP91" i="57" s="1"/>
  <c r="F91" i="57"/>
  <c r="I91" i="57" s="1"/>
  <c r="L91" i="57" s="1"/>
  <c r="O91" i="57" s="1"/>
  <c r="R91" i="57" s="1"/>
  <c r="U91" i="57" s="1"/>
  <c r="X91" i="57" s="1"/>
  <c r="AA91" i="57" s="1"/>
  <c r="C92" i="57"/>
  <c r="CJ91" i="57"/>
  <c r="AD92" i="57" l="1"/>
  <c r="AG92" i="57" s="1"/>
  <c r="AJ92" i="57" s="1"/>
  <c r="AM92" i="57" s="1"/>
  <c r="AP92" i="57" s="1"/>
  <c r="F92" i="57"/>
  <c r="I92" i="57" s="1"/>
  <c r="L92" i="57" s="1"/>
  <c r="O92" i="57" s="1"/>
  <c r="R92" i="57" s="1"/>
  <c r="U92" i="57" s="1"/>
  <c r="X92" i="57" s="1"/>
  <c r="AA92" i="57" s="1"/>
  <c r="C93" i="57"/>
  <c r="CJ92" i="57"/>
  <c r="F93" i="51"/>
  <c r="I93" i="51" s="1"/>
  <c r="L93" i="51" s="1"/>
  <c r="O93" i="51" s="1"/>
  <c r="R93" i="51" s="1"/>
  <c r="U93" i="51" s="1"/>
  <c r="C94" i="51"/>
  <c r="AS97" i="57"/>
  <c r="BT96" i="57"/>
  <c r="BW96" i="57" s="1"/>
  <c r="BZ96" i="57" s="1"/>
  <c r="CC96" i="57" s="1"/>
  <c r="CF96" i="57" s="1"/>
  <c r="AV96" i="57"/>
  <c r="AY96" i="57" s="1"/>
  <c r="BB96" i="57" s="1"/>
  <c r="BE96" i="57" s="1"/>
  <c r="BH96" i="57" s="1"/>
  <c r="BK96" i="57" s="1"/>
  <c r="BN96" i="57" s="1"/>
  <c r="BQ96" i="57" s="1"/>
  <c r="C95" i="51" l="1"/>
  <c r="F94" i="51"/>
  <c r="I94" i="51" s="1"/>
  <c r="L94" i="51" s="1"/>
  <c r="O94" i="51" s="1"/>
  <c r="R94" i="51" s="1"/>
  <c r="U94" i="51" s="1"/>
  <c r="AV97" i="57"/>
  <c r="AY97" i="57" s="1"/>
  <c r="BB97" i="57" s="1"/>
  <c r="BE97" i="57" s="1"/>
  <c r="BH97" i="57" s="1"/>
  <c r="BK97" i="57" s="1"/>
  <c r="BN97" i="57" s="1"/>
  <c r="BQ97" i="57" s="1"/>
  <c r="BT97" i="57"/>
  <c r="BW97" i="57" s="1"/>
  <c r="BZ97" i="57" s="1"/>
  <c r="CC97" i="57" s="1"/>
  <c r="CF97" i="57" s="1"/>
  <c r="AS98" i="57"/>
  <c r="AD93" i="57"/>
  <c r="AG93" i="57" s="1"/>
  <c r="AJ93" i="57" s="1"/>
  <c r="AM93" i="57" s="1"/>
  <c r="AP93" i="57" s="1"/>
  <c r="F93" i="57"/>
  <c r="I93" i="57" s="1"/>
  <c r="L93" i="57" s="1"/>
  <c r="O93" i="57" s="1"/>
  <c r="R93" i="57" s="1"/>
  <c r="U93" i="57" s="1"/>
  <c r="X93" i="57" s="1"/>
  <c r="AA93" i="57" s="1"/>
  <c r="C94" i="57"/>
  <c r="CJ93" i="57"/>
  <c r="AD94" i="57" l="1"/>
  <c r="AG94" i="57" s="1"/>
  <c r="AJ94" i="57" s="1"/>
  <c r="AM94" i="57" s="1"/>
  <c r="AP94" i="57" s="1"/>
  <c r="F94" i="57"/>
  <c r="I94" i="57" s="1"/>
  <c r="L94" i="57" s="1"/>
  <c r="O94" i="57" s="1"/>
  <c r="R94" i="57" s="1"/>
  <c r="U94" i="57" s="1"/>
  <c r="X94" i="57" s="1"/>
  <c r="AA94" i="57" s="1"/>
  <c r="C96" i="57"/>
  <c r="CJ94" i="57"/>
  <c r="AV98" i="57"/>
  <c r="AY98" i="57" s="1"/>
  <c r="BB98" i="57" s="1"/>
  <c r="BE98" i="57" s="1"/>
  <c r="BH98" i="57" s="1"/>
  <c r="BK98" i="57" s="1"/>
  <c r="BN98" i="57" s="1"/>
  <c r="BQ98" i="57" s="1"/>
  <c r="BT98" i="57"/>
  <c r="BW98" i="57" s="1"/>
  <c r="BZ98" i="57" s="1"/>
  <c r="CC98" i="57" s="1"/>
  <c r="CF98" i="57" s="1"/>
  <c r="AS100" i="57"/>
  <c r="C96" i="51"/>
  <c r="F95" i="51"/>
  <c r="I95" i="51" s="1"/>
  <c r="L95" i="51" s="1"/>
  <c r="O95" i="51" s="1"/>
  <c r="R95" i="51" s="1"/>
  <c r="U95" i="51" s="1"/>
  <c r="F96" i="51" l="1"/>
  <c r="I96" i="51" s="1"/>
  <c r="L96" i="51" s="1"/>
  <c r="O96" i="51" s="1"/>
  <c r="R96" i="51" s="1"/>
  <c r="U96" i="51" s="1"/>
  <c r="C97" i="51"/>
  <c r="AV100" i="57"/>
  <c r="AY100" i="57" s="1"/>
  <c r="BB100" i="57" s="1"/>
  <c r="BE100" i="57" s="1"/>
  <c r="BH100" i="57" s="1"/>
  <c r="BK100" i="57" s="1"/>
  <c r="BN100" i="57" s="1"/>
  <c r="BQ100" i="57" s="1"/>
  <c r="AS102" i="57"/>
  <c r="BT100" i="57"/>
  <c r="AD96" i="57"/>
  <c r="AG96" i="57" s="1"/>
  <c r="AJ96" i="57" s="1"/>
  <c r="AM96" i="57" s="1"/>
  <c r="AP96" i="57" s="1"/>
  <c r="F96" i="57"/>
  <c r="I96" i="57" s="1"/>
  <c r="L96" i="57" s="1"/>
  <c r="O96" i="57" s="1"/>
  <c r="R96" i="57" s="1"/>
  <c r="U96" i="57" s="1"/>
  <c r="X96" i="57" s="1"/>
  <c r="AA96" i="57" s="1"/>
  <c r="C97" i="57"/>
  <c r="CJ96" i="57"/>
  <c r="AD97" i="57" l="1"/>
  <c r="AG97" i="57" s="1"/>
  <c r="AJ97" i="57" s="1"/>
  <c r="AM97" i="57" s="1"/>
  <c r="AP97" i="57" s="1"/>
  <c r="CJ97" i="57"/>
  <c r="F97" i="57"/>
  <c r="I97" i="57" s="1"/>
  <c r="L97" i="57" s="1"/>
  <c r="O97" i="57" s="1"/>
  <c r="R97" i="57" s="1"/>
  <c r="U97" i="57" s="1"/>
  <c r="X97" i="57" s="1"/>
  <c r="AA97" i="57" s="1"/>
  <c r="C98" i="57"/>
  <c r="AV102" i="57"/>
  <c r="AY102" i="57" s="1"/>
  <c r="BB102" i="57" s="1"/>
  <c r="BE102" i="57" s="1"/>
  <c r="BH102" i="57" s="1"/>
  <c r="BK102" i="57" s="1"/>
  <c r="BN102" i="57" s="1"/>
  <c r="BQ102" i="57" s="1"/>
  <c r="AS103" i="57"/>
  <c r="F97" i="51"/>
  <c r="I97" i="51" s="1"/>
  <c r="L97" i="51" s="1"/>
  <c r="O97" i="51" s="1"/>
  <c r="R97" i="51" s="1"/>
  <c r="U97" i="51" s="1"/>
  <c r="C98" i="51"/>
  <c r="BT102" i="57"/>
  <c r="BW100" i="57"/>
  <c r="BZ100" i="57" s="1"/>
  <c r="CC100" i="57" s="1"/>
  <c r="CF100" i="57" s="1"/>
  <c r="C99" i="51" l="1"/>
  <c r="F98" i="51"/>
  <c r="I98" i="51" s="1"/>
  <c r="L98" i="51" s="1"/>
  <c r="O98" i="51" s="1"/>
  <c r="R98" i="51" s="1"/>
  <c r="U98" i="51" s="1"/>
  <c r="AS104" i="57"/>
  <c r="AV103" i="57"/>
  <c r="AY103" i="57" s="1"/>
  <c r="BB103" i="57" s="1"/>
  <c r="BE103" i="57" s="1"/>
  <c r="BH103" i="57" s="1"/>
  <c r="BK103" i="57" s="1"/>
  <c r="BN103" i="57" s="1"/>
  <c r="BQ103" i="57" s="1"/>
  <c r="F98" i="57"/>
  <c r="I98" i="57" s="1"/>
  <c r="L98" i="57" s="1"/>
  <c r="O98" i="57" s="1"/>
  <c r="R98" i="57" s="1"/>
  <c r="U98" i="57" s="1"/>
  <c r="X98" i="57" s="1"/>
  <c r="AA98" i="57" s="1"/>
  <c r="C100" i="57"/>
  <c r="AD98" i="57"/>
  <c r="CJ98" i="57"/>
  <c r="BT103" i="57"/>
  <c r="BW102" i="57"/>
  <c r="BZ102" i="57" s="1"/>
  <c r="CC102" i="57" s="1"/>
  <c r="CF102" i="57" s="1"/>
  <c r="CJ100" i="57" l="1"/>
  <c r="F100" i="57"/>
  <c r="I100" i="57" s="1"/>
  <c r="L100" i="57" s="1"/>
  <c r="O100" i="57" s="1"/>
  <c r="R100" i="57" s="1"/>
  <c r="U100" i="57" s="1"/>
  <c r="X100" i="57" s="1"/>
  <c r="AA100" i="57" s="1"/>
  <c r="C102" i="57"/>
  <c r="BW103" i="57"/>
  <c r="BZ103" i="57" s="1"/>
  <c r="CC103" i="57" s="1"/>
  <c r="CF103" i="57" s="1"/>
  <c r="BT104" i="57"/>
  <c r="AG98" i="57"/>
  <c r="AJ98" i="57" s="1"/>
  <c r="AM98" i="57" s="1"/>
  <c r="AP98" i="57" s="1"/>
  <c r="AD100" i="57"/>
  <c r="AV104" i="57"/>
  <c r="AY104" i="57" s="1"/>
  <c r="BB104" i="57" s="1"/>
  <c r="BE104" i="57" s="1"/>
  <c r="BH104" i="57" s="1"/>
  <c r="BK104" i="57" s="1"/>
  <c r="BN104" i="57" s="1"/>
  <c r="BQ104" i="57" s="1"/>
  <c r="AS105" i="57"/>
  <c r="C100" i="51"/>
  <c r="F99" i="51"/>
  <c r="I99" i="51" s="1"/>
  <c r="L99" i="51" s="1"/>
  <c r="O99" i="51" s="1"/>
  <c r="R99" i="51" s="1"/>
  <c r="U99" i="51" s="1"/>
  <c r="C101" i="51" l="1"/>
  <c r="F100" i="51"/>
  <c r="I100" i="51" s="1"/>
  <c r="L100" i="51" s="1"/>
  <c r="O100" i="51" s="1"/>
  <c r="R100" i="51" s="1"/>
  <c r="U100" i="51" s="1"/>
  <c r="AS106" i="57"/>
  <c r="AV105" i="57"/>
  <c r="AY105" i="57" s="1"/>
  <c r="BB105" i="57" s="1"/>
  <c r="BE105" i="57" s="1"/>
  <c r="BH105" i="57" s="1"/>
  <c r="BK105" i="57" s="1"/>
  <c r="BN105" i="57" s="1"/>
  <c r="BQ105" i="57" s="1"/>
  <c r="AD102" i="57"/>
  <c r="AG100" i="57"/>
  <c r="AJ100" i="57" s="1"/>
  <c r="AM100" i="57" s="1"/>
  <c r="AP100" i="57" s="1"/>
  <c r="BW104" i="57"/>
  <c r="BZ104" i="57" s="1"/>
  <c r="CC104" i="57" s="1"/>
  <c r="CF104" i="57" s="1"/>
  <c r="BT105" i="57"/>
  <c r="C103" i="57"/>
  <c r="CJ102" i="57"/>
  <c r="F102" i="57"/>
  <c r="I102" i="57" s="1"/>
  <c r="L102" i="57" s="1"/>
  <c r="O102" i="57" s="1"/>
  <c r="R102" i="57" s="1"/>
  <c r="U102" i="57" s="1"/>
  <c r="X102" i="57" s="1"/>
  <c r="AA102" i="57" s="1"/>
  <c r="BW105" i="57" l="1"/>
  <c r="BZ105" i="57" s="1"/>
  <c r="CC105" i="57" s="1"/>
  <c r="CF105" i="57" s="1"/>
  <c r="BT106" i="57"/>
  <c r="C104" i="57"/>
  <c r="CJ103" i="57"/>
  <c r="F103" i="57"/>
  <c r="I103" i="57" s="1"/>
  <c r="L103" i="57" s="1"/>
  <c r="O103" i="57" s="1"/>
  <c r="R103" i="57" s="1"/>
  <c r="U103" i="57" s="1"/>
  <c r="X103" i="57" s="1"/>
  <c r="AA103" i="57" s="1"/>
  <c r="AG102" i="57"/>
  <c r="AJ102" i="57" s="1"/>
  <c r="AM102" i="57" s="1"/>
  <c r="AP102" i="57" s="1"/>
  <c r="AD103" i="57"/>
  <c r="AV106" i="57"/>
  <c r="AY106" i="57" s="1"/>
  <c r="BB106" i="57" s="1"/>
  <c r="BE106" i="57" s="1"/>
  <c r="BH106" i="57" s="1"/>
  <c r="BK106" i="57" s="1"/>
  <c r="BN106" i="57" s="1"/>
  <c r="BQ106" i="57" s="1"/>
  <c r="AS108" i="57"/>
  <c r="C102" i="51"/>
  <c r="F101" i="51"/>
  <c r="I101" i="51" s="1"/>
  <c r="L101" i="51" s="1"/>
  <c r="O101" i="51" s="1"/>
  <c r="R101" i="51" s="1"/>
  <c r="U101" i="51" s="1"/>
  <c r="C103" i="51" l="1"/>
  <c r="F102" i="51"/>
  <c r="I102" i="51" s="1"/>
  <c r="L102" i="51" s="1"/>
  <c r="O102" i="51" s="1"/>
  <c r="R102" i="51" s="1"/>
  <c r="U102" i="51" s="1"/>
  <c r="BW106" i="57"/>
  <c r="BZ106" i="57" s="1"/>
  <c r="CC106" i="57" s="1"/>
  <c r="CF106" i="57" s="1"/>
  <c r="BT108" i="57"/>
  <c r="AS110" i="57"/>
  <c r="AV110" i="57" s="1"/>
  <c r="AY110" i="57" s="1"/>
  <c r="BB110" i="57" s="1"/>
  <c r="BE110" i="57" s="1"/>
  <c r="BH110" i="57" s="1"/>
  <c r="BK110" i="57" s="1"/>
  <c r="BN110" i="57" s="1"/>
  <c r="BQ110" i="57" s="1"/>
  <c r="AV108" i="57"/>
  <c r="AY108" i="57" s="1"/>
  <c r="BB108" i="57" s="1"/>
  <c r="BE108" i="57" s="1"/>
  <c r="BH108" i="57" s="1"/>
  <c r="BK108" i="57" s="1"/>
  <c r="BN108" i="57" s="1"/>
  <c r="BQ108" i="57" s="1"/>
  <c r="AD104" i="57"/>
  <c r="AG103" i="57"/>
  <c r="AJ103" i="57" s="1"/>
  <c r="AM103" i="57" s="1"/>
  <c r="AP103" i="57" s="1"/>
  <c r="C105" i="57"/>
  <c r="CJ104" i="57"/>
  <c r="F104" i="57"/>
  <c r="I104" i="57" s="1"/>
  <c r="L104" i="57" s="1"/>
  <c r="O104" i="57" s="1"/>
  <c r="R104" i="57" s="1"/>
  <c r="U104" i="57" s="1"/>
  <c r="X104" i="57" s="1"/>
  <c r="AA104" i="57" s="1"/>
  <c r="BT110" i="57" l="1"/>
  <c r="BW110" i="57" s="1"/>
  <c r="BZ110" i="57" s="1"/>
  <c r="CC110" i="57" s="1"/>
  <c r="CF110" i="57" s="1"/>
  <c r="BW108" i="57"/>
  <c r="BZ108" i="57" s="1"/>
  <c r="CC108" i="57" s="1"/>
  <c r="CF108" i="57" s="1"/>
  <c r="C106" i="57"/>
  <c r="CJ105" i="57"/>
  <c r="F105" i="57"/>
  <c r="I105" i="57" s="1"/>
  <c r="L105" i="57" s="1"/>
  <c r="O105" i="57" s="1"/>
  <c r="R105" i="57" s="1"/>
  <c r="U105" i="57" s="1"/>
  <c r="X105" i="57" s="1"/>
  <c r="AA105" i="57" s="1"/>
  <c r="AG104" i="57"/>
  <c r="AJ104" i="57" s="1"/>
  <c r="AM104" i="57" s="1"/>
  <c r="AP104" i="57" s="1"/>
  <c r="AD105" i="57"/>
  <c r="C104" i="51"/>
  <c r="F103" i="51"/>
  <c r="I103" i="51" s="1"/>
  <c r="L103" i="51" s="1"/>
  <c r="O103" i="51" s="1"/>
  <c r="R103" i="51" s="1"/>
  <c r="U103" i="51" s="1"/>
  <c r="F104" i="51" l="1"/>
  <c r="I104" i="51" s="1"/>
  <c r="L104" i="51" s="1"/>
  <c r="O104" i="51" s="1"/>
  <c r="R104" i="51" s="1"/>
  <c r="U104" i="51" s="1"/>
  <c r="C105" i="51"/>
  <c r="AG105" i="57"/>
  <c r="AJ105" i="57" s="1"/>
  <c r="AM105" i="57" s="1"/>
  <c r="AP105" i="57" s="1"/>
  <c r="AD106" i="57"/>
  <c r="F106" i="57"/>
  <c r="I106" i="57" s="1"/>
  <c r="L106" i="57" s="1"/>
  <c r="O106" i="57" s="1"/>
  <c r="R106" i="57" s="1"/>
  <c r="U106" i="57" s="1"/>
  <c r="X106" i="57" s="1"/>
  <c r="AA106" i="57" s="1"/>
  <c r="C108" i="57"/>
  <c r="C110" i="57" l="1"/>
  <c r="CJ108" i="57"/>
  <c r="F108" i="57"/>
  <c r="I108" i="57" s="1"/>
  <c r="L108" i="57" s="1"/>
  <c r="O108" i="57" s="1"/>
  <c r="R108" i="57" s="1"/>
  <c r="U108" i="57" s="1"/>
  <c r="X108" i="57" s="1"/>
  <c r="AA108" i="57" s="1"/>
  <c r="AG106" i="57"/>
  <c r="AJ106" i="57" s="1"/>
  <c r="AM106" i="57" s="1"/>
  <c r="AP106" i="57" s="1"/>
  <c r="AD108" i="57"/>
  <c r="F105" i="51"/>
  <c r="I105" i="51" s="1"/>
  <c r="L105" i="51" s="1"/>
  <c r="O105" i="51" s="1"/>
  <c r="R105" i="51" s="1"/>
  <c r="U105" i="51" s="1"/>
  <c r="C106" i="51"/>
  <c r="C107" i="51" l="1"/>
  <c r="F106" i="51"/>
  <c r="I106" i="51" s="1"/>
  <c r="L106" i="51" s="1"/>
  <c r="O106" i="51" s="1"/>
  <c r="R106" i="51" s="1"/>
  <c r="U106" i="51" s="1"/>
  <c r="AD110" i="57"/>
  <c r="AG110" i="57" s="1"/>
  <c r="AJ110" i="57" s="1"/>
  <c r="AM110" i="57" s="1"/>
  <c r="AP110" i="57" s="1"/>
  <c r="AG108" i="57"/>
  <c r="AJ108" i="57" s="1"/>
  <c r="AM108" i="57" s="1"/>
  <c r="AP108" i="57" s="1"/>
  <c r="F110" i="57"/>
  <c r="I110" i="57" s="1"/>
  <c r="L110" i="57" s="1"/>
  <c r="O110" i="57" s="1"/>
  <c r="R110" i="57" s="1"/>
  <c r="U110" i="57" s="1"/>
  <c r="X110" i="57" s="1"/>
  <c r="AA110" i="57" s="1"/>
  <c r="CJ110" i="57"/>
  <c r="CJ111" i="57" s="1"/>
  <c r="F107" i="51" l="1"/>
  <c r="I107" i="51" s="1"/>
  <c r="L107" i="51" s="1"/>
  <c r="O107" i="51" s="1"/>
  <c r="R107" i="51" s="1"/>
  <c r="U107" i="51" s="1"/>
  <c r="C108" i="51"/>
  <c r="F108" i="51" l="1"/>
  <c r="I108" i="51" s="1"/>
  <c r="L108" i="51" s="1"/>
  <c r="O108" i="51" s="1"/>
  <c r="R108" i="51" s="1"/>
  <c r="U108" i="51" s="1"/>
  <c r="C109" i="51"/>
  <c r="C110" i="51" l="1"/>
  <c r="F109" i="51"/>
  <c r="I109" i="51" s="1"/>
  <c r="L109" i="51" s="1"/>
  <c r="O109" i="51" s="1"/>
  <c r="R109" i="51" s="1"/>
  <c r="U109" i="51" s="1"/>
  <c r="F110" i="51" l="1"/>
  <c r="I110" i="51" s="1"/>
  <c r="L110" i="51" s="1"/>
  <c r="O110" i="51" s="1"/>
  <c r="R110" i="51" s="1"/>
  <c r="U110" i="51" s="1"/>
  <c r="C111" i="51"/>
  <c r="F111" i="51" l="1"/>
  <c r="I111" i="51" s="1"/>
  <c r="L111" i="51" s="1"/>
  <c r="O111" i="51" s="1"/>
  <c r="R111" i="51" s="1"/>
  <c r="U111" i="51" s="1"/>
  <c r="C112" i="51"/>
  <c r="C113" i="51" l="1"/>
  <c r="F112" i="51"/>
  <c r="I112" i="51" s="1"/>
  <c r="L112" i="51" s="1"/>
  <c r="O112" i="51" s="1"/>
  <c r="R112" i="51" s="1"/>
  <c r="U112" i="51" s="1"/>
  <c r="C114" i="51" l="1"/>
  <c r="F113" i="51"/>
  <c r="I113" i="51" s="1"/>
  <c r="L113" i="51" s="1"/>
  <c r="O113" i="51" s="1"/>
  <c r="R113" i="51" s="1"/>
  <c r="U113" i="51" s="1"/>
  <c r="F114" i="51" l="1"/>
  <c r="I114" i="51" s="1"/>
  <c r="L114" i="51" s="1"/>
  <c r="O114" i="51" s="1"/>
  <c r="R114" i="51" s="1"/>
  <c r="U114" i="51" s="1"/>
  <c r="C115" i="51"/>
  <c r="F115" i="51" l="1"/>
  <c r="I115" i="51" s="1"/>
  <c r="L115" i="51" s="1"/>
  <c r="O115" i="51" s="1"/>
  <c r="R115" i="51" s="1"/>
  <c r="U115" i="51" s="1"/>
  <c r="C116" i="51"/>
  <c r="C117" i="51" l="1"/>
  <c r="F116" i="51"/>
  <c r="I116" i="51" s="1"/>
  <c r="L116" i="51" s="1"/>
  <c r="O116" i="51" s="1"/>
  <c r="R116" i="51" s="1"/>
  <c r="U116" i="51" s="1"/>
  <c r="C118" i="51" l="1"/>
  <c r="F117" i="51"/>
  <c r="I117" i="51" s="1"/>
  <c r="L117" i="51" s="1"/>
  <c r="O117" i="51" s="1"/>
  <c r="R117" i="51" s="1"/>
  <c r="U117" i="51" s="1"/>
  <c r="F118" i="51" l="1"/>
  <c r="I118" i="51" s="1"/>
  <c r="L118" i="51" s="1"/>
  <c r="O118" i="51" s="1"/>
  <c r="R118" i="51" s="1"/>
  <c r="U118" i="51" s="1"/>
  <c r="C119" i="51"/>
  <c r="F119" i="51" l="1"/>
  <c r="I119" i="51" s="1"/>
  <c r="L119" i="51" s="1"/>
  <c r="O119" i="51" s="1"/>
  <c r="R119" i="51" s="1"/>
  <c r="U119" i="51" s="1"/>
  <c r="C120" i="51"/>
  <c r="C121" i="51" l="1"/>
  <c r="F120" i="51"/>
  <c r="I120" i="51" s="1"/>
  <c r="L120" i="51" s="1"/>
  <c r="O120" i="51" s="1"/>
  <c r="R120" i="51" s="1"/>
  <c r="U120" i="51" s="1"/>
  <c r="C122" i="51" l="1"/>
  <c r="F121" i="51"/>
  <c r="I121" i="51" s="1"/>
  <c r="L121" i="51" s="1"/>
  <c r="O121" i="51" s="1"/>
  <c r="R121" i="51" s="1"/>
  <c r="U121" i="51" s="1"/>
  <c r="F122" i="51" l="1"/>
  <c r="I122" i="51" s="1"/>
  <c r="L122" i="51" s="1"/>
  <c r="O122" i="51" s="1"/>
  <c r="R122" i="51" s="1"/>
  <c r="U122" i="51" s="1"/>
  <c r="C125" i="51"/>
  <c r="F125" i="51" l="1"/>
  <c r="I125" i="51" s="1"/>
  <c r="L125" i="51" s="1"/>
  <c r="O125" i="51" s="1"/>
  <c r="R125" i="51" s="1"/>
  <c r="U125" i="51" s="1"/>
  <c r="C126" i="51"/>
  <c r="C127" i="51" l="1"/>
  <c r="F126" i="51"/>
  <c r="I126" i="51" s="1"/>
  <c r="L126" i="51" s="1"/>
  <c r="O126" i="51" s="1"/>
  <c r="R126" i="51" s="1"/>
  <c r="U126" i="51" s="1"/>
  <c r="C129" i="51" l="1"/>
  <c r="F127" i="51"/>
  <c r="I127" i="51" s="1"/>
  <c r="L127" i="51" s="1"/>
  <c r="O127" i="51" s="1"/>
  <c r="R127" i="51" s="1"/>
  <c r="U127" i="51" s="1"/>
  <c r="F129" i="51" l="1"/>
  <c r="I129" i="51" s="1"/>
  <c r="L129" i="51" s="1"/>
  <c r="O129" i="51" s="1"/>
  <c r="R129" i="51" s="1"/>
  <c r="U129" i="51" s="1"/>
  <c r="C130" i="51"/>
  <c r="F130" i="51" l="1"/>
  <c r="I130" i="51" s="1"/>
  <c r="L130" i="51" s="1"/>
  <c r="O130" i="51" s="1"/>
  <c r="R130" i="51" s="1"/>
  <c r="U130" i="51" s="1"/>
  <c r="C132" i="51"/>
  <c r="C133" i="51" l="1"/>
  <c r="F132" i="51"/>
  <c r="I132" i="51" s="1"/>
  <c r="L132" i="51" s="1"/>
  <c r="O132" i="51" s="1"/>
  <c r="R132" i="51" s="1"/>
  <c r="U132" i="51" s="1"/>
  <c r="C135" i="51" l="1"/>
  <c r="F133" i="51"/>
  <c r="I133" i="51" s="1"/>
  <c r="L133" i="51" s="1"/>
  <c r="O133" i="51" s="1"/>
  <c r="R133" i="51" s="1"/>
  <c r="U133" i="51" s="1"/>
  <c r="F135" i="51" l="1"/>
  <c r="I135" i="51" s="1"/>
  <c r="L135" i="51" s="1"/>
  <c r="O135" i="51" s="1"/>
  <c r="R135" i="51" s="1"/>
  <c r="U135" i="51" s="1"/>
  <c r="C136" i="51"/>
  <c r="F136" i="51" l="1"/>
  <c r="I136" i="51" s="1"/>
  <c r="L136" i="51" s="1"/>
  <c r="O136" i="51" s="1"/>
  <c r="R136" i="51" s="1"/>
  <c r="U136" i="51" s="1"/>
  <c r="C137" i="51"/>
  <c r="C138" i="51" l="1"/>
  <c r="F137" i="51"/>
  <c r="I137" i="51" s="1"/>
  <c r="L137" i="51" s="1"/>
  <c r="O137" i="51" s="1"/>
  <c r="R137" i="51" s="1"/>
  <c r="U137" i="51" s="1"/>
  <c r="C139" i="51" l="1"/>
  <c r="F138" i="51"/>
  <c r="I138" i="51" s="1"/>
  <c r="L138" i="51" s="1"/>
  <c r="O138" i="51" s="1"/>
  <c r="R138" i="51" s="1"/>
  <c r="U138" i="51" s="1"/>
  <c r="F139" i="51" l="1"/>
  <c r="I139" i="51" s="1"/>
  <c r="L139" i="51" s="1"/>
  <c r="O139" i="51" s="1"/>
  <c r="R139" i="51" s="1"/>
  <c r="U139" i="51" s="1"/>
  <c r="C140" i="51"/>
  <c r="F140" i="51" l="1"/>
  <c r="I140" i="51" s="1"/>
  <c r="L140" i="51" s="1"/>
  <c r="O140" i="51" s="1"/>
  <c r="R140" i="51" s="1"/>
  <c r="U140" i="51" s="1"/>
  <c r="C141" i="51"/>
  <c r="C142" i="51" l="1"/>
  <c r="F141" i="51"/>
  <c r="I141" i="51" s="1"/>
  <c r="L141" i="51" s="1"/>
  <c r="O141" i="51" s="1"/>
  <c r="R141" i="51" s="1"/>
  <c r="U141" i="51" s="1"/>
  <c r="C144" i="51" l="1"/>
  <c r="F142" i="51"/>
  <c r="I142" i="51" s="1"/>
  <c r="L142" i="51" s="1"/>
  <c r="O142" i="51" s="1"/>
  <c r="R142" i="51" s="1"/>
  <c r="U142" i="51" s="1"/>
  <c r="F144" i="51" l="1"/>
  <c r="I144" i="51" s="1"/>
  <c r="L144" i="51" s="1"/>
  <c r="O144" i="51" s="1"/>
  <c r="R144" i="51" s="1"/>
  <c r="U144" i="51" s="1"/>
  <c r="C145" i="51"/>
  <c r="F145" i="51" l="1"/>
  <c r="I145" i="51" s="1"/>
  <c r="L145" i="51" s="1"/>
  <c r="O145" i="51" s="1"/>
  <c r="R145" i="51" s="1"/>
  <c r="U145" i="51" s="1"/>
  <c r="C147" i="51"/>
  <c r="C148" i="51" l="1"/>
  <c r="C149" i="51" s="1"/>
  <c r="C150" i="51" s="1"/>
  <c r="C151" i="51" s="1"/>
  <c r="C152" i="51" s="1"/>
  <c r="C153" i="51" s="1"/>
  <c r="C154" i="51" s="1"/>
  <c r="C155" i="51" s="1"/>
  <c r="C156" i="51" s="1"/>
  <c r="C157" i="51" s="1"/>
  <c r="C158" i="51" s="1"/>
  <c r="C160" i="51" s="1"/>
  <c r="F147" i="51"/>
  <c r="I147" i="51" l="1"/>
  <c r="L147" i="51" s="1"/>
  <c r="O147" i="51" s="1"/>
  <c r="R147" i="51" s="1"/>
  <c r="U147" i="51" s="1"/>
  <c r="F148" i="51"/>
  <c r="C161" i="51"/>
  <c r="F160" i="51"/>
  <c r="I160" i="51" s="1"/>
  <c r="L160" i="51" s="1"/>
  <c r="O160" i="51" s="1"/>
  <c r="R160" i="51" s="1"/>
  <c r="U160" i="51" s="1"/>
  <c r="F149" i="51" l="1"/>
  <c r="I148" i="51"/>
  <c r="L148" i="51" s="1"/>
  <c r="O148" i="51" s="1"/>
  <c r="R148" i="51" s="1"/>
  <c r="U148" i="51" s="1"/>
  <c r="C163" i="51"/>
  <c r="F161" i="51"/>
  <c r="I161" i="51" s="1"/>
  <c r="L161" i="51" s="1"/>
  <c r="O161" i="51" s="1"/>
  <c r="R161" i="51" s="1"/>
  <c r="U161" i="51" s="1"/>
  <c r="F163" i="51" l="1"/>
  <c r="I163" i="51" s="1"/>
  <c r="L163" i="51" s="1"/>
  <c r="O163" i="51" s="1"/>
  <c r="R163" i="51" s="1"/>
  <c r="U163" i="51" s="1"/>
  <c r="C164" i="51"/>
  <c r="F150" i="51"/>
  <c r="I149" i="51"/>
  <c r="L149" i="51" s="1"/>
  <c r="O149" i="51" s="1"/>
  <c r="R149" i="51" s="1"/>
  <c r="U149" i="51" s="1"/>
  <c r="I150" i="51" l="1"/>
  <c r="L150" i="51" s="1"/>
  <c r="O150" i="51" s="1"/>
  <c r="R150" i="51" s="1"/>
  <c r="U150" i="51" s="1"/>
  <c r="F151" i="51"/>
  <c r="F164" i="51"/>
  <c r="I164" i="51" s="1"/>
  <c r="L164" i="51" s="1"/>
  <c r="O164" i="51" s="1"/>
  <c r="R164" i="51" s="1"/>
  <c r="U164" i="51" s="1"/>
  <c r="C165" i="51"/>
  <c r="C166" i="51" l="1"/>
  <c r="F165" i="51"/>
  <c r="I165" i="51" s="1"/>
  <c r="L165" i="51" s="1"/>
  <c r="O165" i="51" s="1"/>
  <c r="R165" i="51" s="1"/>
  <c r="U165" i="51" s="1"/>
  <c r="I151" i="51"/>
  <c r="L151" i="51" s="1"/>
  <c r="O151" i="51" s="1"/>
  <c r="R151" i="51" s="1"/>
  <c r="U151" i="51" s="1"/>
  <c r="F152" i="51"/>
  <c r="I152" i="51" l="1"/>
  <c r="L152" i="51" s="1"/>
  <c r="O152" i="51" s="1"/>
  <c r="R152" i="51" s="1"/>
  <c r="U152" i="51" s="1"/>
  <c r="F153" i="51"/>
  <c r="F166" i="51"/>
  <c r="I166" i="51" s="1"/>
  <c r="L166" i="51" s="1"/>
  <c r="O166" i="51" s="1"/>
  <c r="R166" i="51" s="1"/>
  <c r="U166" i="51" s="1"/>
  <c r="C167" i="51"/>
  <c r="F167" i="51" l="1"/>
  <c r="I167" i="51" s="1"/>
  <c r="L167" i="51" s="1"/>
  <c r="O167" i="51" s="1"/>
  <c r="R167" i="51" s="1"/>
  <c r="U167" i="51" s="1"/>
  <c r="C168" i="51"/>
  <c r="F154" i="51"/>
  <c r="I153" i="51"/>
  <c r="L153" i="51" s="1"/>
  <c r="O153" i="51" s="1"/>
  <c r="R153" i="51" s="1"/>
  <c r="U153" i="51" s="1"/>
  <c r="F168" i="51" l="1"/>
  <c r="I168" i="51" s="1"/>
  <c r="L168" i="51" s="1"/>
  <c r="O168" i="51" s="1"/>
  <c r="R168" i="51" s="1"/>
  <c r="U168" i="51" s="1"/>
  <c r="C169" i="51"/>
  <c r="I154" i="51"/>
  <c r="L154" i="51" s="1"/>
  <c r="O154" i="51" s="1"/>
  <c r="R154" i="51" s="1"/>
  <c r="U154" i="51" s="1"/>
  <c r="F155" i="51"/>
  <c r="I155" i="51" l="1"/>
  <c r="L155" i="51" s="1"/>
  <c r="O155" i="51" s="1"/>
  <c r="R155" i="51" s="1"/>
  <c r="U155" i="51" s="1"/>
  <c r="F156" i="51"/>
  <c r="C170" i="51"/>
  <c r="F169" i="51"/>
  <c r="I169" i="51" s="1"/>
  <c r="L169" i="51" s="1"/>
  <c r="O169" i="51" s="1"/>
  <c r="R169" i="51" s="1"/>
  <c r="U169" i="51" s="1"/>
  <c r="F157" i="51" l="1"/>
  <c r="I156" i="51"/>
  <c r="L156" i="51" s="1"/>
  <c r="O156" i="51" s="1"/>
  <c r="R156" i="51" s="1"/>
  <c r="U156" i="51" s="1"/>
  <c r="C171" i="51"/>
  <c r="F170" i="51"/>
  <c r="I170" i="51" s="1"/>
  <c r="L170" i="51" s="1"/>
  <c r="O170" i="51" s="1"/>
  <c r="R170" i="51" s="1"/>
  <c r="U170" i="51" s="1"/>
  <c r="F171" i="51" l="1"/>
  <c r="I171" i="51" s="1"/>
  <c r="L171" i="51" s="1"/>
  <c r="O171" i="51" s="1"/>
  <c r="R171" i="51" s="1"/>
  <c r="U171" i="51" s="1"/>
  <c r="C172" i="51"/>
  <c r="F158" i="51"/>
  <c r="I158" i="51" s="1"/>
  <c r="L158" i="51" s="1"/>
  <c r="O158" i="51" s="1"/>
  <c r="R158" i="51" s="1"/>
  <c r="U158" i="51" s="1"/>
  <c r="I157" i="51"/>
  <c r="L157" i="51" s="1"/>
  <c r="O157" i="51" s="1"/>
  <c r="R157" i="51" s="1"/>
  <c r="U157" i="51" s="1"/>
  <c r="F172" i="51" l="1"/>
  <c r="I172" i="51" s="1"/>
  <c r="L172" i="51" s="1"/>
  <c r="O172" i="51" s="1"/>
  <c r="R172" i="51" s="1"/>
  <c r="U172" i="51" s="1"/>
  <c r="C173" i="51"/>
  <c r="C174" i="51" l="1"/>
  <c r="F173" i="51"/>
  <c r="I173" i="51" s="1"/>
  <c r="L173" i="51" s="1"/>
  <c r="O173" i="51" s="1"/>
  <c r="R173" i="51" s="1"/>
  <c r="U173" i="51" s="1"/>
  <c r="C175" i="51" l="1"/>
  <c r="F174" i="51"/>
  <c r="I174" i="51" s="1"/>
  <c r="L174" i="51" s="1"/>
  <c r="O174" i="51" s="1"/>
  <c r="R174" i="51" s="1"/>
  <c r="U174" i="51" s="1"/>
  <c r="F175" i="51" l="1"/>
  <c r="I175" i="51" s="1"/>
  <c r="L175" i="51" s="1"/>
  <c r="O175" i="51" s="1"/>
  <c r="R175" i="51" s="1"/>
  <c r="U175" i="51" s="1"/>
  <c r="C176" i="51"/>
  <c r="F176" i="51" l="1"/>
  <c r="I176" i="51" s="1"/>
  <c r="L176" i="51" s="1"/>
  <c r="O176" i="51" s="1"/>
  <c r="R176" i="51" s="1"/>
  <c r="U176" i="51" s="1"/>
  <c r="C177" i="51"/>
  <c r="C179" i="51" l="1"/>
  <c r="F177" i="51"/>
  <c r="I177" i="51" s="1"/>
  <c r="L177" i="51" s="1"/>
  <c r="O177" i="51" s="1"/>
  <c r="R177" i="51" s="1"/>
  <c r="U177" i="51" s="1"/>
  <c r="C180" i="51" l="1"/>
  <c r="F179" i="51"/>
  <c r="I179" i="51" s="1"/>
  <c r="L179" i="51" s="1"/>
  <c r="O179" i="51" s="1"/>
  <c r="R179" i="51" s="1"/>
  <c r="U179" i="51" s="1"/>
  <c r="F180" i="51" l="1"/>
  <c r="I180" i="51" s="1"/>
  <c r="L180" i="51" s="1"/>
  <c r="O180" i="51" s="1"/>
  <c r="R180" i="51" s="1"/>
  <c r="U180" i="51" s="1"/>
  <c r="C182" i="51"/>
  <c r="F182" i="51" l="1"/>
  <c r="I182" i="51" s="1"/>
  <c r="L182" i="51" s="1"/>
  <c r="O182" i="51" s="1"/>
  <c r="R182" i="51" s="1"/>
  <c r="U182" i="51" s="1"/>
  <c r="C183" i="51"/>
  <c r="F183" i="51" l="1"/>
  <c r="I183" i="51" s="1"/>
  <c r="L183" i="51" s="1"/>
  <c r="O183" i="51" s="1"/>
  <c r="R183" i="51" s="1"/>
  <c r="U183" i="51" s="1"/>
  <c r="C184" i="51"/>
  <c r="C186" i="51" l="1"/>
  <c r="F184" i="51"/>
  <c r="I184" i="51" s="1"/>
  <c r="L184" i="51" s="1"/>
  <c r="O184" i="51" s="1"/>
  <c r="R184" i="51" s="1"/>
  <c r="U184" i="51" s="1"/>
  <c r="C187" i="51" l="1"/>
  <c r="F186" i="51"/>
  <c r="I186" i="51" s="1"/>
  <c r="L186" i="51" s="1"/>
  <c r="O186" i="51" s="1"/>
  <c r="R186" i="51" s="1"/>
  <c r="U186" i="51" s="1"/>
  <c r="F187" i="51" l="1"/>
  <c r="I187" i="51" s="1"/>
  <c r="L187" i="51" s="1"/>
  <c r="O187" i="51" s="1"/>
  <c r="R187" i="51" s="1"/>
  <c r="U187" i="51" s="1"/>
  <c r="C188" i="51"/>
  <c r="F188" i="51" l="1"/>
  <c r="I188" i="51" s="1"/>
  <c r="L188" i="51" s="1"/>
  <c r="O188" i="51" s="1"/>
  <c r="R188" i="51" s="1"/>
  <c r="U188" i="51" s="1"/>
  <c r="C191" i="51"/>
  <c r="C192" i="51" l="1"/>
  <c r="F191" i="51"/>
  <c r="I191" i="51" s="1"/>
  <c r="L191" i="51" s="1"/>
  <c r="O191" i="51" s="1"/>
  <c r="R191" i="51" s="1"/>
  <c r="U191" i="51" s="1"/>
  <c r="C193" i="51" l="1"/>
  <c r="F192" i="51"/>
  <c r="I192" i="51" s="1"/>
  <c r="L192" i="51" s="1"/>
  <c r="O192" i="51" s="1"/>
  <c r="R192" i="51" s="1"/>
  <c r="U192" i="51" s="1"/>
  <c r="F193" i="51" l="1"/>
  <c r="I193" i="51" s="1"/>
  <c r="L193" i="51" s="1"/>
  <c r="O193" i="51" s="1"/>
  <c r="R193" i="51" s="1"/>
  <c r="U193" i="51" s="1"/>
  <c r="C195" i="51"/>
  <c r="F195" i="51" l="1"/>
  <c r="I195" i="51" s="1"/>
  <c r="L195" i="51" s="1"/>
  <c r="O195" i="51" s="1"/>
  <c r="R195" i="51" s="1"/>
  <c r="U195" i="51" s="1"/>
  <c r="C196" i="51"/>
  <c r="C198" i="51" l="1"/>
  <c r="F196" i="51"/>
  <c r="I196" i="51" s="1"/>
  <c r="L196" i="51" s="1"/>
  <c r="O196" i="51" s="1"/>
  <c r="R196" i="51" s="1"/>
  <c r="U196" i="51" s="1"/>
  <c r="C201" i="51" l="1"/>
  <c r="F198" i="51"/>
  <c r="I198" i="51" s="1"/>
  <c r="L198" i="51" s="1"/>
  <c r="O198" i="51" s="1"/>
  <c r="R198" i="51" s="1"/>
  <c r="U198" i="51" s="1"/>
  <c r="F201" i="51" l="1"/>
  <c r="I201" i="51" s="1"/>
  <c r="L201" i="51" s="1"/>
  <c r="O201" i="51" s="1"/>
  <c r="R201" i="51" s="1"/>
  <c r="U201" i="51" s="1"/>
  <c r="C202" i="51"/>
  <c r="F202" i="51" l="1"/>
  <c r="I202" i="51" s="1"/>
  <c r="L202" i="51" s="1"/>
  <c r="O202" i="51" s="1"/>
  <c r="R202" i="51" s="1"/>
  <c r="U202" i="51" s="1"/>
  <c r="C203" i="51"/>
  <c r="C205" i="51" l="1"/>
  <c r="F203" i="51"/>
  <c r="I203" i="51" s="1"/>
  <c r="L203" i="51" s="1"/>
  <c r="O203" i="51" s="1"/>
  <c r="R203" i="51" s="1"/>
  <c r="U203" i="51" s="1"/>
  <c r="C206" i="51" l="1"/>
  <c r="F205" i="51"/>
  <c r="I205" i="51" s="1"/>
  <c r="L205" i="51" s="1"/>
  <c r="O205" i="51" s="1"/>
  <c r="R205" i="51" s="1"/>
  <c r="U205" i="51" s="1"/>
  <c r="F206" i="51" l="1"/>
  <c r="I206" i="51" s="1"/>
  <c r="L206" i="51" s="1"/>
  <c r="O206" i="51" s="1"/>
  <c r="R206" i="51" s="1"/>
  <c r="U206" i="51" s="1"/>
  <c r="C208" i="51"/>
  <c r="F208" i="51" l="1"/>
  <c r="I208" i="51" s="1"/>
  <c r="L208" i="51" s="1"/>
  <c r="O208" i="51" s="1"/>
  <c r="R208" i="51" s="1"/>
  <c r="U208" i="51" s="1"/>
  <c r="C209" i="51"/>
  <c r="C211" i="51" l="1"/>
  <c r="F209" i="51"/>
  <c r="I209" i="51" s="1"/>
  <c r="L209" i="51" s="1"/>
  <c r="O209" i="51" s="1"/>
  <c r="R209" i="51" s="1"/>
  <c r="U209" i="51" s="1"/>
  <c r="C212" i="51" l="1"/>
  <c r="F211" i="51"/>
  <c r="I211" i="51" s="1"/>
  <c r="L211" i="51" s="1"/>
  <c r="O211" i="51" s="1"/>
  <c r="R211" i="51" s="1"/>
  <c r="U211" i="51" s="1"/>
  <c r="F212" i="51" l="1"/>
  <c r="I212" i="51" s="1"/>
  <c r="L212" i="51" s="1"/>
  <c r="O212" i="51" s="1"/>
  <c r="R212" i="51" s="1"/>
  <c r="U212" i="51" s="1"/>
  <c r="C213" i="51"/>
  <c r="F213" i="51" l="1"/>
  <c r="I213" i="51" s="1"/>
  <c r="L213" i="51" s="1"/>
  <c r="O213" i="51" s="1"/>
  <c r="R213" i="51" s="1"/>
  <c r="U213" i="51" s="1"/>
  <c r="C214" i="51"/>
  <c r="C215" i="51" l="1"/>
  <c r="F214" i="51"/>
  <c r="I214" i="51" s="1"/>
  <c r="L214" i="51" s="1"/>
  <c r="O214" i="51" s="1"/>
  <c r="R214" i="51" s="1"/>
  <c r="U214" i="51" s="1"/>
  <c r="C216" i="51" l="1"/>
  <c r="F215" i="51"/>
  <c r="I215" i="51" s="1"/>
  <c r="L215" i="51" s="1"/>
  <c r="O215" i="51" s="1"/>
  <c r="R215" i="51" s="1"/>
  <c r="U215" i="51" s="1"/>
  <c r="F216" i="51" l="1"/>
  <c r="I216" i="51" s="1"/>
  <c r="L216" i="51" s="1"/>
  <c r="O216" i="51" s="1"/>
  <c r="R216" i="51" s="1"/>
  <c r="U216" i="51" s="1"/>
  <c r="C217" i="51"/>
  <c r="F217" i="51" l="1"/>
  <c r="I217" i="51" s="1"/>
  <c r="L217" i="51" s="1"/>
  <c r="O217" i="51" s="1"/>
  <c r="R217" i="51" s="1"/>
  <c r="U217" i="51" s="1"/>
  <c r="C218" i="51"/>
  <c r="C220" i="51" l="1"/>
  <c r="F218" i="51"/>
  <c r="I218" i="51" s="1"/>
  <c r="L218" i="51" s="1"/>
  <c r="O218" i="51" s="1"/>
  <c r="R218" i="51" s="1"/>
  <c r="U218" i="51" s="1"/>
  <c r="C221" i="51" l="1"/>
  <c r="F220" i="51"/>
  <c r="I220" i="51" s="1"/>
  <c r="L220" i="51" s="1"/>
  <c r="O220" i="51" s="1"/>
  <c r="R220" i="51" s="1"/>
  <c r="U220" i="51" s="1"/>
  <c r="F221" i="51" l="1"/>
  <c r="I221" i="51" s="1"/>
  <c r="L221" i="51" s="1"/>
  <c r="O221" i="51" s="1"/>
  <c r="R221" i="51" s="1"/>
  <c r="U221" i="51" s="1"/>
  <c r="C223" i="51"/>
  <c r="F223" i="51" l="1"/>
  <c r="C224" i="51"/>
  <c r="C225" i="51" s="1"/>
  <c r="C226" i="51" s="1"/>
  <c r="C227" i="51" s="1"/>
  <c r="C228" i="51" s="1"/>
  <c r="C229" i="51" s="1"/>
  <c r="C230" i="51" s="1"/>
  <c r="C231" i="51" s="1"/>
  <c r="C232" i="51" s="1"/>
  <c r="C233" i="51" s="1"/>
  <c r="C234" i="51" s="1"/>
  <c r="C236" i="51" s="1"/>
  <c r="F236" i="51" l="1"/>
  <c r="I236" i="51" s="1"/>
  <c r="L236" i="51" s="1"/>
  <c r="O236" i="51" s="1"/>
  <c r="R236" i="51" s="1"/>
  <c r="U236" i="51" s="1"/>
  <c r="C237" i="51"/>
  <c r="I223" i="51"/>
  <c r="L223" i="51" s="1"/>
  <c r="O223" i="51" s="1"/>
  <c r="R223" i="51" s="1"/>
  <c r="U223" i="51" s="1"/>
  <c r="F224" i="51"/>
  <c r="I224" i="51" l="1"/>
  <c r="L224" i="51" s="1"/>
  <c r="O224" i="51" s="1"/>
  <c r="R224" i="51" s="1"/>
  <c r="U224" i="51" s="1"/>
  <c r="F225" i="51"/>
  <c r="C239" i="51"/>
  <c r="F237" i="51"/>
  <c r="I237" i="51" s="1"/>
  <c r="L237" i="51" s="1"/>
  <c r="O237" i="51" s="1"/>
  <c r="R237" i="51" s="1"/>
  <c r="U237" i="51" s="1"/>
  <c r="F226" i="51" l="1"/>
  <c r="I225" i="51"/>
  <c r="L225" i="51" s="1"/>
  <c r="O225" i="51" s="1"/>
  <c r="R225" i="51" s="1"/>
  <c r="U225" i="51" s="1"/>
  <c r="C240" i="51"/>
  <c r="F239" i="51"/>
  <c r="I239" i="51" s="1"/>
  <c r="L239" i="51" s="1"/>
  <c r="O239" i="51" s="1"/>
  <c r="R239" i="51" s="1"/>
  <c r="U239" i="51" s="1"/>
  <c r="F240" i="51" l="1"/>
  <c r="I240" i="51" s="1"/>
  <c r="L240" i="51" s="1"/>
  <c r="O240" i="51" s="1"/>
  <c r="R240" i="51" s="1"/>
  <c r="U240" i="51" s="1"/>
  <c r="C241" i="51"/>
  <c r="F227" i="51"/>
  <c r="I226" i="51"/>
  <c r="L226" i="51" s="1"/>
  <c r="O226" i="51" s="1"/>
  <c r="R226" i="51" s="1"/>
  <c r="U226" i="51" s="1"/>
  <c r="F241" i="51" l="1"/>
  <c r="I241" i="51" s="1"/>
  <c r="L241" i="51" s="1"/>
  <c r="O241" i="51" s="1"/>
  <c r="R241" i="51" s="1"/>
  <c r="U241" i="51" s="1"/>
  <c r="C242" i="51"/>
  <c r="I227" i="51"/>
  <c r="L227" i="51" s="1"/>
  <c r="O227" i="51" s="1"/>
  <c r="R227" i="51" s="1"/>
  <c r="U227" i="51" s="1"/>
  <c r="F228" i="51"/>
  <c r="I228" i="51" l="1"/>
  <c r="L228" i="51" s="1"/>
  <c r="O228" i="51" s="1"/>
  <c r="R228" i="51" s="1"/>
  <c r="U228" i="51" s="1"/>
  <c r="F229" i="51"/>
  <c r="C243" i="51"/>
  <c r="F242" i="51"/>
  <c r="I242" i="51" s="1"/>
  <c r="L242" i="51" s="1"/>
  <c r="O242" i="51" s="1"/>
  <c r="R242" i="51" s="1"/>
  <c r="U242" i="51" s="1"/>
  <c r="F230" i="51" l="1"/>
  <c r="I229" i="51"/>
  <c r="L229" i="51" s="1"/>
  <c r="O229" i="51" s="1"/>
  <c r="R229" i="51" s="1"/>
  <c r="U229" i="51" s="1"/>
  <c r="C244" i="51"/>
  <c r="F243" i="51"/>
  <c r="I243" i="51" s="1"/>
  <c r="L243" i="51" s="1"/>
  <c r="O243" i="51" s="1"/>
  <c r="R243" i="51" s="1"/>
  <c r="U243" i="51" s="1"/>
  <c r="F244" i="51" l="1"/>
  <c r="I244" i="51" s="1"/>
  <c r="L244" i="51" s="1"/>
  <c r="O244" i="51" s="1"/>
  <c r="R244" i="51" s="1"/>
  <c r="U244" i="51" s="1"/>
  <c r="C245" i="51"/>
  <c r="F231" i="51"/>
  <c r="I230" i="51"/>
  <c r="L230" i="51" s="1"/>
  <c r="O230" i="51" s="1"/>
  <c r="R230" i="51" s="1"/>
  <c r="U230" i="51" s="1"/>
  <c r="F245" i="51" l="1"/>
  <c r="I245" i="51" s="1"/>
  <c r="L245" i="51" s="1"/>
  <c r="O245" i="51" s="1"/>
  <c r="R245" i="51" s="1"/>
  <c r="U245" i="51" s="1"/>
  <c r="C246" i="51"/>
  <c r="I231" i="51"/>
  <c r="L231" i="51" s="1"/>
  <c r="O231" i="51" s="1"/>
  <c r="R231" i="51" s="1"/>
  <c r="U231" i="51" s="1"/>
  <c r="F232" i="51"/>
  <c r="I232" i="51" l="1"/>
  <c r="L232" i="51" s="1"/>
  <c r="O232" i="51" s="1"/>
  <c r="R232" i="51" s="1"/>
  <c r="U232" i="51" s="1"/>
  <c r="F233" i="51"/>
  <c r="C247" i="51"/>
  <c r="F246" i="51"/>
  <c r="I246" i="51" s="1"/>
  <c r="L246" i="51" s="1"/>
  <c r="O246" i="51" s="1"/>
  <c r="R246" i="51" s="1"/>
  <c r="U246" i="51" s="1"/>
  <c r="F234" i="51" l="1"/>
  <c r="I234" i="51" s="1"/>
  <c r="L234" i="51" s="1"/>
  <c r="O234" i="51" s="1"/>
  <c r="R234" i="51" s="1"/>
  <c r="U234" i="51" s="1"/>
  <c r="I233" i="51"/>
  <c r="L233" i="51" s="1"/>
  <c r="O233" i="51" s="1"/>
  <c r="R233" i="51" s="1"/>
  <c r="U233" i="51" s="1"/>
  <c r="C248" i="51"/>
  <c r="F247" i="51"/>
  <c r="I247" i="51" s="1"/>
  <c r="L247" i="51" s="1"/>
  <c r="O247" i="51" s="1"/>
  <c r="R247" i="51" s="1"/>
  <c r="U247" i="51" s="1"/>
  <c r="F248" i="51" l="1"/>
  <c r="I248" i="51" s="1"/>
  <c r="L248" i="51" s="1"/>
  <c r="O248" i="51" s="1"/>
  <c r="R248" i="51" s="1"/>
  <c r="U248" i="51" s="1"/>
  <c r="C249" i="51"/>
  <c r="F249" i="51" l="1"/>
  <c r="I249" i="51" s="1"/>
  <c r="L249" i="51" s="1"/>
  <c r="O249" i="51" s="1"/>
  <c r="R249" i="51" s="1"/>
  <c r="U249" i="51" s="1"/>
  <c r="C250" i="51"/>
  <c r="C251" i="51" l="1"/>
  <c r="F250" i="51"/>
  <c r="I250" i="51" s="1"/>
  <c r="L250" i="51" s="1"/>
  <c r="O250" i="51" s="1"/>
  <c r="R250" i="51" s="1"/>
  <c r="U250" i="51" s="1"/>
  <c r="C252" i="51" l="1"/>
  <c r="F251" i="51"/>
  <c r="I251" i="51" s="1"/>
  <c r="L251" i="51" s="1"/>
  <c r="O251" i="51" s="1"/>
  <c r="R251" i="51" s="1"/>
  <c r="U251" i="51" s="1"/>
  <c r="F252" i="51" l="1"/>
  <c r="I252" i="51" s="1"/>
  <c r="L252" i="51" s="1"/>
  <c r="O252" i="51" s="1"/>
  <c r="R252" i="51" s="1"/>
  <c r="U252" i="51" s="1"/>
  <c r="C253" i="51"/>
  <c r="F253" i="51" l="1"/>
  <c r="I253" i="51" s="1"/>
  <c r="L253" i="51" s="1"/>
  <c r="O253" i="51" s="1"/>
  <c r="R253" i="51" s="1"/>
  <c r="U253" i="51" s="1"/>
  <c r="C255" i="51"/>
  <c r="F255" i="51" l="1"/>
  <c r="I255" i="51" s="1"/>
  <c r="L255" i="51" s="1"/>
  <c r="O255" i="51" s="1"/>
  <c r="R255" i="51" s="1"/>
  <c r="U255" i="51" s="1"/>
  <c r="C256" i="51"/>
  <c r="C258" i="51" l="1"/>
  <c r="F256" i="51"/>
  <c r="I256" i="51" s="1"/>
  <c r="L256" i="51" s="1"/>
  <c r="O256" i="51" s="1"/>
  <c r="R256" i="51" s="1"/>
  <c r="U256" i="51" s="1"/>
  <c r="C259" i="51" l="1"/>
  <c r="F258" i="51"/>
  <c r="I258" i="51" s="1"/>
  <c r="L258" i="51" s="1"/>
  <c r="O258" i="51" s="1"/>
  <c r="R258" i="51" s="1"/>
  <c r="U258" i="51" s="1"/>
  <c r="F259" i="51" l="1"/>
  <c r="I259" i="51" s="1"/>
  <c r="L259" i="51" s="1"/>
  <c r="O259" i="51" s="1"/>
  <c r="R259" i="51" s="1"/>
  <c r="U259" i="51" s="1"/>
  <c r="C260" i="51"/>
  <c r="F260" i="51" l="1"/>
  <c r="I260" i="51" s="1"/>
  <c r="L260" i="51" s="1"/>
  <c r="O260" i="51" s="1"/>
  <c r="R260" i="51" s="1"/>
  <c r="U260" i="51" s="1"/>
  <c r="C262" i="51"/>
  <c r="C263" i="51" l="1"/>
  <c r="F262" i="51"/>
  <c r="I262" i="51" s="1"/>
  <c r="L262" i="51" s="1"/>
  <c r="O262" i="51" s="1"/>
  <c r="R262" i="51" s="1"/>
  <c r="U262" i="51" s="1"/>
  <c r="C264" i="51" l="1"/>
  <c r="F263" i="51"/>
  <c r="I263" i="51" s="1"/>
  <c r="L263" i="51" s="1"/>
  <c r="O263" i="51" s="1"/>
  <c r="R263" i="51" s="1"/>
  <c r="U263" i="51" s="1"/>
  <c r="F264" i="51" l="1"/>
  <c r="I264" i="51" s="1"/>
  <c r="L264" i="51" s="1"/>
  <c r="O264" i="51" s="1"/>
  <c r="R264" i="51" s="1"/>
  <c r="U264" i="51" s="1"/>
  <c r="C267" i="51"/>
  <c r="F267" i="51" l="1"/>
  <c r="I267" i="51" s="1"/>
  <c r="L267" i="51" s="1"/>
  <c r="O267" i="51" s="1"/>
  <c r="R267" i="51" s="1"/>
  <c r="U267" i="51" s="1"/>
  <c r="C268" i="51"/>
  <c r="C269" i="51" l="1"/>
  <c r="F268" i="51"/>
  <c r="I268" i="51" s="1"/>
  <c r="L268" i="51" s="1"/>
  <c r="O268" i="51" s="1"/>
  <c r="R268" i="51" s="1"/>
  <c r="U268" i="51" s="1"/>
  <c r="C271" i="51" l="1"/>
  <c r="F269" i="51"/>
  <c r="I269" i="51" s="1"/>
  <c r="L269" i="51" s="1"/>
  <c r="O269" i="51" s="1"/>
  <c r="R269" i="51" s="1"/>
  <c r="U269" i="51" s="1"/>
  <c r="F271" i="51" l="1"/>
  <c r="I271" i="51" s="1"/>
  <c r="L271" i="51" s="1"/>
  <c r="O271" i="51" s="1"/>
  <c r="R271" i="51" s="1"/>
  <c r="U271" i="51" s="1"/>
  <c r="C272" i="51"/>
  <c r="F272" i="51" l="1"/>
  <c r="I272" i="51" s="1"/>
  <c r="L272" i="51" s="1"/>
  <c r="O272" i="51" s="1"/>
  <c r="R272" i="51" s="1"/>
  <c r="U272" i="51" s="1"/>
  <c r="C274" i="51"/>
  <c r="C275" i="51" l="1"/>
  <c r="F274" i="51"/>
  <c r="I274" i="51" s="1"/>
  <c r="L274" i="51" s="1"/>
  <c r="O274" i="51" s="1"/>
  <c r="R274" i="51" s="1"/>
  <c r="U274" i="51" s="1"/>
  <c r="C277" i="51" l="1"/>
  <c r="F275" i="51"/>
  <c r="I275" i="51" s="1"/>
  <c r="L275" i="51" s="1"/>
  <c r="O275" i="51" s="1"/>
  <c r="R275" i="51" s="1"/>
  <c r="U275" i="51" s="1"/>
  <c r="F277" i="51" l="1"/>
  <c r="I277" i="51" s="1"/>
  <c r="L277" i="51" s="1"/>
  <c r="O277" i="51" s="1"/>
  <c r="R277" i="51" s="1"/>
  <c r="U277" i="51" s="1"/>
  <c r="C278" i="51"/>
  <c r="F278" i="51" l="1"/>
  <c r="I278" i="51" s="1"/>
  <c r="L278" i="51" s="1"/>
  <c r="O278" i="51" s="1"/>
  <c r="R278" i="51" s="1"/>
  <c r="U278" i="51" s="1"/>
  <c r="C279" i="51"/>
  <c r="C280" i="51" l="1"/>
  <c r="F279" i="51"/>
  <c r="I279" i="51" s="1"/>
  <c r="L279" i="51" s="1"/>
  <c r="O279" i="51" s="1"/>
  <c r="R279" i="51" s="1"/>
  <c r="U279" i="51" s="1"/>
  <c r="C281" i="51" l="1"/>
  <c r="F280" i="51"/>
  <c r="I280" i="51" s="1"/>
  <c r="L280" i="51" s="1"/>
  <c r="O280" i="51" s="1"/>
  <c r="R280" i="51" s="1"/>
  <c r="U280" i="51" s="1"/>
  <c r="F281" i="51" l="1"/>
  <c r="I281" i="51" s="1"/>
  <c r="L281" i="51" s="1"/>
  <c r="O281" i="51" s="1"/>
  <c r="R281" i="51" s="1"/>
  <c r="U281" i="51" s="1"/>
  <c r="C282" i="51"/>
  <c r="F282" i="51" l="1"/>
  <c r="I282" i="51" s="1"/>
  <c r="L282" i="51" s="1"/>
  <c r="O282" i="51" s="1"/>
  <c r="R282" i="51" s="1"/>
  <c r="U282" i="51" s="1"/>
  <c r="C283" i="51"/>
  <c r="C284" i="51" l="1"/>
  <c r="F283" i="51"/>
  <c r="I283" i="51" s="1"/>
  <c r="L283" i="51" s="1"/>
  <c r="O283" i="51" s="1"/>
  <c r="R283" i="51" s="1"/>
  <c r="U283" i="51" s="1"/>
  <c r="C286" i="51" l="1"/>
  <c r="F284" i="51"/>
  <c r="I284" i="51" s="1"/>
  <c r="L284" i="51" s="1"/>
  <c r="O284" i="51" s="1"/>
  <c r="R284" i="51" s="1"/>
  <c r="U284" i="51" s="1"/>
  <c r="F286" i="51" l="1"/>
  <c r="I286" i="51" s="1"/>
  <c r="L286" i="51" s="1"/>
  <c r="O286" i="51" s="1"/>
  <c r="R286" i="51" s="1"/>
  <c r="U286" i="51" s="1"/>
  <c r="C287" i="51"/>
  <c r="F287" i="51" l="1"/>
  <c r="I287" i="51" s="1"/>
  <c r="L287" i="51" s="1"/>
  <c r="O287" i="51" s="1"/>
  <c r="R287" i="51" s="1"/>
  <c r="U287" i="51" s="1"/>
  <c r="C289" i="51"/>
  <c r="C290" i="51" l="1"/>
  <c r="F289" i="51"/>
  <c r="I289" i="51" s="1"/>
  <c r="L289" i="51" s="1"/>
  <c r="O289" i="51" s="1"/>
  <c r="R289" i="51" s="1"/>
  <c r="U289" i="51" s="1"/>
  <c r="C291" i="51" l="1"/>
  <c r="F290" i="51"/>
  <c r="I290" i="51" s="1"/>
  <c r="L290" i="51" s="1"/>
  <c r="O290" i="51" s="1"/>
  <c r="R290" i="51" s="1"/>
  <c r="U290" i="51" s="1"/>
  <c r="F291" i="51" l="1"/>
  <c r="I291" i="51" s="1"/>
  <c r="L291" i="51" s="1"/>
  <c r="O291" i="51" s="1"/>
  <c r="R291" i="51" s="1"/>
  <c r="U291" i="51" s="1"/>
  <c r="C292" i="51"/>
  <c r="F292" i="51" l="1"/>
  <c r="I292" i="51" s="1"/>
  <c r="L292" i="51" s="1"/>
  <c r="O292" i="51" s="1"/>
  <c r="R292" i="51" s="1"/>
  <c r="U292" i="51" s="1"/>
  <c r="C293" i="51"/>
  <c r="C294" i="51" l="1"/>
  <c r="F293" i="51"/>
  <c r="I293" i="51" s="1"/>
  <c r="L293" i="51" s="1"/>
  <c r="O293" i="51" s="1"/>
  <c r="R293" i="51" s="1"/>
  <c r="U293" i="51" s="1"/>
  <c r="C295" i="51" l="1"/>
  <c r="F294" i="51"/>
  <c r="I294" i="51" s="1"/>
  <c r="L294" i="51" s="1"/>
  <c r="O294" i="51" s="1"/>
  <c r="R294" i="51" s="1"/>
  <c r="U294" i="51" s="1"/>
  <c r="F295" i="51" l="1"/>
  <c r="I295" i="51" s="1"/>
  <c r="L295" i="51" s="1"/>
  <c r="O295" i="51" s="1"/>
  <c r="R295" i="51" s="1"/>
  <c r="U295" i="51" s="1"/>
  <c r="C296" i="51"/>
  <c r="F296" i="51" l="1"/>
  <c r="I296" i="51" s="1"/>
  <c r="L296" i="51" s="1"/>
  <c r="O296" i="51" s="1"/>
  <c r="R296" i="51" s="1"/>
  <c r="U296" i="51" s="1"/>
  <c r="C299" i="51"/>
  <c r="C300" i="51" l="1"/>
  <c r="F299" i="51"/>
  <c r="I299" i="51" s="1"/>
  <c r="L299" i="51" s="1"/>
  <c r="O299" i="51" s="1"/>
  <c r="R299" i="51" s="1"/>
  <c r="U299" i="51" s="1"/>
  <c r="AD17" i="29"/>
  <c r="AF17" i="29" s="1"/>
  <c r="AH17" i="29" s="1"/>
  <c r="AJ17" i="29" s="1"/>
  <c r="AL17" i="29" s="1"/>
  <c r="AN17" i="29" s="1"/>
  <c r="AP17" i="29" s="1"/>
  <c r="J17" i="29"/>
  <c r="L17" i="29" s="1"/>
  <c r="N17" i="29" s="1"/>
  <c r="P17" i="29" s="1"/>
  <c r="R17" i="29" s="1"/>
  <c r="T17" i="29" s="1"/>
  <c r="V17" i="29" s="1"/>
  <c r="AD16" i="29"/>
  <c r="AF16" i="29" s="1"/>
  <c r="AH16" i="29" s="1"/>
  <c r="AJ16" i="29" s="1"/>
  <c r="AL16" i="29" s="1"/>
  <c r="AN16" i="29" s="1"/>
  <c r="AP16" i="29" s="1"/>
  <c r="AF15" i="29"/>
  <c r="AH15" i="29" s="1"/>
  <c r="AJ15" i="29" s="1"/>
  <c r="AL15" i="29" s="1"/>
  <c r="AN15" i="29" s="1"/>
  <c r="AP15" i="29" s="1"/>
  <c r="E12" i="29"/>
  <c r="G12" i="29" s="1"/>
  <c r="I12" i="29" s="1"/>
  <c r="K12" i="29" s="1"/>
  <c r="M12" i="29" s="1"/>
  <c r="O12" i="29" s="1"/>
  <c r="Q12" i="29" s="1"/>
  <c r="S12" i="29" s="1"/>
  <c r="U12" i="29" s="1"/>
  <c r="W12" i="29" s="1"/>
  <c r="X12" i="29" s="1"/>
  <c r="AA12" i="29" s="1"/>
  <c r="AC12" i="29" s="1"/>
  <c r="AE12" i="29" s="1"/>
  <c r="AG12" i="29" s="1"/>
  <c r="AI12" i="29" s="1"/>
  <c r="AK12" i="29" s="1"/>
  <c r="AM12" i="29" s="1"/>
  <c r="AO12" i="29" s="1"/>
  <c r="AQ12" i="29" s="1"/>
  <c r="L14" i="29"/>
  <c r="N14" i="29" s="1"/>
  <c r="P14" i="29" s="1"/>
  <c r="R14" i="29" s="1"/>
  <c r="T14" i="29" s="1"/>
  <c r="V14" i="29" s="1"/>
  <c r="D12" i="35"/>
  <c r="E12" i="35" s="1"/>
  <c r="F12" i="35" s="1"/>
  <c r="G12" i="35" s="1"/>
  <c r="I12" i="35" s="1"/>
  <c r="K12" i="35" s="1"/>
  <c r="AD14" i="29"/>
  <c r="AF14" i="29" s="1"/>
  <c r="AH14" i="29" s="1"/>
  <c r="AJ14" i="29" s="1"/>
  <c r="AL14" i="29" s="1"/>
  <c r="AN14" i="29" s="1"/>
  <c r="AP14" i="29" s="1"/>
  <c r="J15" i="29"/>
  <c r="L15" i="29" s="1"/>
  <c r="N15" i="29" s="1"/>
  <c r="P15" i="29" s="1"/>
  <c r="R15" i="29" s="1"/>
  <c r="T15" i="29" s="1"/>
  <c r="V15" i="29" s="1"/>
  <c r="AF13" i="29"/>
  <c r="AH13" i="29" s="1"/>
  <c r="AJ13" i="29" s="1"/>
  <c r="AL13" i="29" s="1"/>
  <c r="AN13" i="29" s="1"/>
  <c r="AP13" i="29" s="1"/>
  <c r="L16" i="29"/>
  <c r="N16" i="29" s="1"/>
  <c r="P16" i="29" s="1"/>
  <c r="R16" i="29" s="1"/>
  <c r="T16" i="29" s="1"/>
  <c r="V16" i="29" s="1"/>
  <c r="J13" i="29"/>
  <c r="L13" i="29" s="1"/>
  <c r="N13" i="29" s="1"/>
  <c r="P13" i="29" s="1"/>
  <c r="R13" i="29" s="1"/>
  <c r="T13" i="29" s="1"/>
  <c r="V13" i="29" s="1"/>
  <c r="C301" i="51" l="1"/>
  <c r="F300" i="51"/>
  <c r="I300" i="51" s="1"/>
  <c r="L300" i="51" s="1"/>
  <c r="O300" i="51" s="1"/>
  <c r="R300" i="51" s="1"/>
  <c r="U300" i="51" s="1"/>
  <c r="F301" i="51" l="1"/>
  <c r="I301" i="51" s="1"/>
  <c r="L301" i="51" s="1"/>
  <c r="O301" i="51" s="1"/>
  <c r="R301" i="51" s="1"/>
  <c r="U301" i="51" s="1"/>
  <c r="C302" i="51"/>
  <c r="F302" i="51" s="1"/>
  <c r="I302" i="51" s="1"/>
  <c r="L302" i="51" s="1"/>
  <c r="O302" i="51" s="1"/>
  <c r="R302" i="51" s="1"/>
  <c r="U302" i="51" s="1"/>
</calcChain>
</file>

<file path=xl/sharedStrings.xml><?xml version="1.0" encoding="utf-8"?>
<sst xmlns="http://schemas.openxmlformats.org/spreadsheetml/2006/main" count="2709" uniqueCount="1011">
  <si>
    <r>
      <rPr>
        <sz val="10"/>
        <rFont val="Arial CE"/>
        <family val="2"/>
        <charset val="238"/>
      </rPr>
      <t>Name of credit institution:</t>
    </r>
  </si>
  <si>
    <r>
      <rPr>
        <sz val="10"/>
        <rFont val="Arial CE"/>
        <family val="2"/>
        <charset val="238"/>
      </rPr>
      <t>Type of report:</t>
    </r>
  </si>
  <si>
    <r>
      <rPr>
        <sz val="10"/>
        <rFont val="Arial CE"/>
        <family val="2"/>
        <charset val="238"/>
      </rPr>
      <t>Date:</t>
    </r>
  </si>
  <si>
    <r>
      <rPr>
        <sz val="10"/>
        <rFont val="Arial CE"/>
        <family val="2"/>
        <charset val="238"/>
      </rPr>
      <t>OIB:</t>
    </r>
  </si>
  <si>
    <r>
      <rPr>
        <sz val="8"/>
        <rFont val="Arial"/>
        <family val="2"/>
        <charset val="238"/>
      </rPr>
      <t>9.</t>
    </r>
  </si>
  <si>
    <r>
      <rPr>
        <sz val="8"/>
        <rFont val="Arial"/>
        <family val="2"/>
        <charset val="238"/>
      </rPr>
      <t>8.</t>
    </r>
  </si>
  <si>
    <r>
      <rPr>
        <sz val="8"/>
        <rFont val="Arial"/>
        <family val="2"/>
        <charset val="238"/>
      </rPr>
      <t>7.</t>
    </r>
  </si>
  <si>
    <r>
      <rPr>
        <sz val="8"/>
        <rFont val="Arial CE"/>
        <charset val="238"/>
      </rPr>
      <t>2Z02</t>
    </r>
  </si>
  <si>
    <r>
      <rPr>
        <sz val="8"/>
        <rFont val="Arial CE"/>
        <charset val="238"/>
      </rPr>
      <t>1Z02</t>
    </r>
  </si>
  <si>
    <r>
      <rPr>
        <sz val="8"/>
        <rFont val="Arial"/>
        <family val="2"/>
        <charset val="238"/>
      </rPr>
      <t>6.</t>
    </r>
  </si>
  <si>
    <r>
      <rPr>
        <sz val="8"/>
        <rFont val="Arial"/>
        <family val="2"/>
        <charset val="238"/>
      </rPr>
      <t>5.</t>
    </r>
  </si>
  <si>
    <r>
      <rPr>
        <sz val="8"/>
        <rFont val="Arial"/>
        <family val="2"/>
        <charset val="238"/>
      </rPr>
      <t>4.</t>
    </r>
  </si>
  <si>
    <r>
      <rPr>
        <sz val="8"/>
        <rFont val="Arial"/>
        <family val="2"/>
        <charset val="238"/>
      </rPr>
      <t>3.</t>
    </r>
  </si>
  <si>
    <r>
      <rPr>
        <sz val="8"/>
        <rFont val="Arial"/>
        <family val="2"/>
        <charset val="238"/>
      </rPr>
      <t>2.</t>
    </r>
  </si>
  <si>
    <r>
      <rPr>
        <sz val="8"/>
        <rFont val="Arial CE"/>
        <charset val="238"/>
      </rPr>
      <t>2Z01</t>
    </r>
  </si>
  <si>
    <r>
      <rPr>
        <sz val="8"/>
        <rFont val="Arial CE"/>
        <charset val="238"/>
      </rPr>
      <t>1Z01</t>
    </r>
  </si>
  <si>
    <r>
      <rPr>
        <sz val="8"/>
        <rFont val="Arial"/>
        <family val="2"/>
        <charset val="238"/>
      </rPr>
      <t>1.</t>
    </r>
  </si>
  <si>
    <r>
      <rPr>
        <sz val="9"/>
        <rFont val="Arial CE"/>
        <family val="2"/>
        <charset val="238"/>
      </rPr>
      <t>Name</t>
    </r>
  </si>
  <si>
    <r>
      <rPr>
        <sz val="9"/>
        <rFont val="Arial CE"/>
        <family val="2"/>
        <charset val="238"/>
      </rPr>
      <t>Ordinal number</t>
    </r>
  </si>
  <si>
    <r>
      <rPr>
        <sz val="9"/>
        <rFont val="Arial CE"/>
        <family val="2"/>
        <charset val="238"/>
      </rPr>
      <t>MB/JMBG/OIB</t>
    </r>
  </si>
  <si>
    <r>
      <rPr>
        <i/>
        <sz val="8"/>
        <rFont val="Arial"/>
        <family val="2"/>
        <charset val="238"/>
      </rPr>
      <t>(in HRK 000)</t>
    </r>
  </si>
  <si>
    <r>
      <rPr>
        <sz val="8"/>
        <rFont val="Arial"/>
        <family val="2"/>
        <charset val="238"/>
      </rPr>
      <t>(in HRK 000)</t>
    </r>
  </si>
  <si>
    <r>
      <rPr>
        <b/>
        <sz val="10"/>
        <rFont val="Arial CE"/>
        <family val="2"/>
        <charset val="238"/>
      </rPr>
      <t>B</t>
    </r>
  </si>
  <si>
    <r>
      <rPr>
        <b/>
        <sz val="10"/>
        <rFont val="Arial CE"/>
        <family val="2"/>
        <charset val="238"/>
      </rPr>
      <t>A</t>
    </r>
  </si>
  <si>
    <r>
      <rPr>
        <sz val="10"/>
        <rFont val="Arial CE"/>
        <family val="2"/>
        <charset val="238"/>
      </rPr>
      <t>Page</t>
    </r>
  </si>
  <si>
    <r>
      <rPr>
        <sz val="9"/>
        <rFont val="Arial CE"/>
        <family val="2"/>
        <charset val="238"/>
      </rPr>
      <t>Identification number</t>
    </r>
  </si>
  <si>
    <r>
      <rPr>
        <sz val="8"/>
        <rFont val="Arial CE"/>
        <charset val="238"/>
      </rPr>
      <t>6ZZZ</t>
    </r>
  </si>
  <si>
    <r>
      <rPr>
        <sz val="8"/>
        <rFont val="Arial CE"/>
        <charset val="238"/>
      </rPr>
      <t>5ZZZ</t>
    </r>
  </si>
  <si>
    <r>
      <rPr>
        <sz val="8"/>
        <rFont val="Arial CE"/>
        <charset val="238"/>
      </rPr>
      <t>4ZZZ</t>
    </r>
  </si>
  <si>
    <r>
      <rPr>
        <sz val="8"/>
        <rFont val="Arial CE"/>
        <charset val="238"/>
      </rPr>
      <t>3ZZZ</t>
    </r>
  </si>
  <si>
    <r>
      <rPr>
        <sz val="8"/>
        <rFont val="Arial CE"/>
        <charset val="238"/>
      </rPr>
      <t>2ZZZ</t>
    </r>
  </si>
  <si>
    <r>
      <rPr>
        <sz val="8"/>
        <rFont val="Arial CE"/>
        <charset val="238"/>
      </rPr>
      <t>1ZZZ</t>
    </r>
  </si>
  <si>
    <r>
      <rPr>
        <sz val="8"/>
        <rFont val="Arial"/>
        <family val="2"/>
        <charset val="238"/>
      </rPr>
      <t>…</t>
    </r>
  </si>
  <si>
    <r>
      <rPr>
        <sz val="8"/>
        <rFont val="Arial CE"/>
        <charset val="238"/>
      </rPr>
      <t>9ZZZ</t>
    </r>
  </si>
  <si>
    <r>
      <rPr>
        <sz val="8"/>
        <rFont val="Arial CE"/>
        <charset val="238"/>
      </rPr>
      <t>8ZZZ</t>
    </r>
  </si>
  <si>
    <r>
      <rPr>
        <sz val="8"/>
        <rFont val="Arial CE"/>
        <charset val="238"/>
      </rPr>
      <t>7ZZZ</t>
    </r>
  </si>
  <si>
    <r>
      <rPr>
        <sz val="8"/>
        <rFont val="Arial CE"/>
        <charset val="238"/>
      </rPr>
      <t>TOTAL</t>
    </r>
  </si>
  <si>
    <r>
      <rPr>
        <sz val="8"/>
        <rFont val="Arial CE"/>
        <family val="2"/>
        <charset val="238"/>
      </rPr>
      <t>Total group 1234 (2-4)</t>
    </r>
  </si>
  <si>
    <r>
      <rPr>
        <sz val="9"/>
        <rFont val="Arial CE"/>
        <family val="2"/>
        <charset val="238"/>
      </rPr>
      <t>Group of connected persons</t>
    </r>
  </si>
  <si>
    <r>
      <rPr>
        <sz val="9"/>
        <rFont val="Arial CE"/>
        <family val="2"/>
        <charset val="238"/>
      </rPr>
      <t>…</t>
    </r>
  </si>
  <si>
    <r>
      <rPr>
        <sz val="8"/>
        <rFont val="Arial"/>
        <family val="2"/>
        <charset val="238"/>
      </rPr>
      <t>8</t>
    </r>
  </si>
  <si>
    <r>
      <rPr>
        <sz val="8"/>
        <rFont val="Arial"/>
        <family val="2"/>
        <charset val="238"/>
      </rPr>
      <t>7</t>
    </r>
  </si>
  <si>
    <r>
      <rPr>
        <sz val="8"/>
        <rFont val="Arial"/>
        <family val="2"/>
        <charset val="238"/>
      </rPr>
      <t>6</t>
    </r>
  </si>
  <si>
    <r>
      <rPr>
        <sz val="8"/>
        <rFont val="Arial"/>
        <family val="2"/>
        <charset val="238"/>
      </rPr>
      <t>5</t>
    </r>
  </si>
  <si>
    <r>
      <rPr>
        <sz val="8"/>
        <rFont val="Arial"/>
        <family val="2"/>
        <charset val="238"/>
      </rPr>
      <t>4</t>
    </r>
  </si>
  <si>
    <r>
      <rPr>
        <sz val="8"/>
        <rFont val="Arial"/>
        <family val="2"/>
        <charset val="238"/>
      </rPr>
      <t>3</t>
    </r>
  </si>
  <si>
    <r>
      <rPr>
        <sz val="8"/>
        <rFont val="Arial"/>
        <family val="2"/>
        <charset val="238"/>
      </rPr>
      <t>2</t>
    </r>
  </si>
  <si>
    <r>
      <rPr>
        <sz val="8"/>
        <rFont val="Arial"/>
        <family val="2"/>
        <charset val="238"/>
      </rPr>
      <t>1</t>
    </r>
  </si>
  <si>
    <r>
      <rPr>
        <sz val="8"/>
        <rFont val="Arial"/>
        <family val="2"/>
        <charset val="238"/>
      </rPr>
      <t>9</t>
    </r>
  </si>
  <si>
    <r>
      <rPr>
        <sz val="8"/>
        <rFont val="Arial CE"/>
        <family val="2"/>
        <charset val="238"/>
      </rPr>
      <t>Protection provider C</t>
    </r>
  </si>
  <si>
    <r>
      <rPr>
        <sz val="8"/>
        <rFont val="Arial CE"/>
        <family val="2"/>
        <charset val="238"/>
      </rPr>
      <t>Protection provider B</t>
    </r>
  </si>
  <si>
    <r>
      <rPr>
        <sz val="8"/>
        <rFont val="Arial CE"/>
        <family val="2"/>
        <charset val="238"/>
      </rPr>
      <t>Protection provider A</t>
    </r>
  </si>
  <si>
    <r>
      <rPr>
        <sz val="9"/>
        <rFont val="Arial CE"/>
        <family val="2"/>
        <charset val="238"/>
      </rPr>
      <t>B3</t>
    </r>
  </si>
  <si>
    <r>
      <rPr>
        <sz val="9"/>
        <rFont val="Arial CE"/>
        <family val="2"/>
        <charset val="238"/>
      </rPr>
      <t>B2</t>
    </r>
  </si>
  <si>
    <r>
      <rPr>
        <sz val="9"/>
        <rFont val="Arial CE"/>
        <family val="2"/>
        <charset val="238"/>
      </rPr>
      <t>B1</t>
    </r>
  </si>
  <si>
    <r>
      <rPr>
        <sz val="9"/>
        <rFont val="Arial"/>
        <family val="2"/>
        <charset val="238"/>
      </rPr>
      <t>% of eligible capital of hedged exposure</t>
    </r>
  </si>
  <si>
    <r>
      <rPr>
        <sz val="9"/>
        <rFont val="Arial"/>
        <family val="2"/>
        <charset val="238"/>
      </rPr>
      <t>% of hedged exposure</t>
    </r>
  </si>
  <si>
    <r>
      <rPr>
        <sz val="9"/>
        <rFont val="Arial CE"/>
        <family val="2"/>
        <charset val="238"/>
      </rPr>
      <t>Hedged exposure amount</t>
    </r>
  </si>
  <si>
    <r>
      <rPr>
        <sz val="9"/>
        <rFont val="Arial CE"/>
        <family val="2"/>
        <charset val="238"/>
      </rPr>
      <t>Total credit protection</t>
    </r>
  </si>
  <si>
    <r>
      <rPr>
        <sz val="9"/>
        <rFont val="Arial CE"/>
        <family val="2"/>
        <charset val="238"/>
      </rPr>
      <t>Total unfunded credit protection</t>
    </r>
  </si>
  <si>
    <r>
      <rPr>
        <sz val="9"/>
        <rFont val="Arial CE"/>
        <family val="2"/>
        <charset val="238"/>
      </rPr>
      <t>Unfunded protection - other</t>
    </r>
  </si>
  <si>
    <r>
      <rPr>
        <sz val="9"/>
        <rFont val="Arial CE"/>
        <family val="2"/>
        <charset val="238"/>
      </rPr>
      <t>Unfunded protection - credit derivatives</t>
    </r>
  </si>
  <si>
    <r>
      <rPr>
        <sz val="9"/>
        <rFont val="Arial CE"/>
        <family val="2"/>
        <charset val="238"/>
      </rPr>
      <t>Unfunded protection - guarantees and other commitments</t>
    </r>
  </si>
  <si>
    <r>
      <rPr>
        <sz val="9"/>
        <rFont val="Arial CE"/>
        <family val="2"/>
        <charset val="238"/>
      </rPr>
      <t>Protection provider</t>
    </r>
  </si>
  <si>
    <r>
      <rPr>
        <sz val="9"/>
        <rFont val="Arial"/>
        <family val="2"/>
        <charset val="238"/>
      </rPr>
      <t>Total funded credit protection</t>
    </r>
  </si>
  <si>
    <r>
      <rPr>
        <sz val="9"/>
        <rFont val="Arial"/>
        <family val="2"/>
        <charset val="238"/>
      </rPr>
      <t>Other funded credit protection</t>
    </r>
  </si>
  <si>
    <r>
      <rPr>
        <sz val="9"/>
        <rFont val="Arial"/>
        <family val="2"/>
        <charset val="238"/>
      </rPr>
      <t>Life insurance policies</t>
    </r>
  </si>
  <si>
    <r>
      <rPr>
        <sz val="9"/>
        <rFont val="Arial"/>
        <family val="2"/>
        <charset val="238"/>
      </rPr>
      <t>Deposits with third party institutions</t>
    </r>
  </si>
  <si>
    <r>
      <rPr>
        <sz val="9"/>
        <rFont val="Arial"/>
        <family val="2"/>
        <charset val="238"/>
      </rPr>
      <t>Commercial real estate</t>
    </r>
  </si>
  <si>
    <r>
      <rPr>
        <sz val="9"/>
        <rFont val="Arial CE"/>
        <family val="2"/>
        <charset val="238"/>
      </rPr>
      <t>Residential real estate</t>
    </r>
  </si>
  <si>
    <r>
      <rPr>
        <sz val="9"/>
        <rFont val="Arial CE"/>
        <family val="2"/>
        <charset val="238"/>
      </rPr>
      <t>Financial collateral - other</t>
    </r>
  </si>
  <si>
    <r>
      <rPr>
        <sz val="9"/>
        <rFont val="Arial CE"/>
        <family val="2"/>
        <charset val="238"/>
      </rPr>
      <t>Financial collateral - security</t>
    </r>
  </si>
  <si>
    <r>
      <rPr>
        <sz val="9"/>
        <rFont val="Arial CE"/>
        <family val="2"/>
        <charset val="238"/>
      </rPr>
      <t>Financial collateral - deposit</t>
    </r>
  </si>
  <si>
    <r>
      <rPr>
        <sz val="8"/>
        <rFont val="Arial CE"/>
        <charset val="238"/>
      </rPr>
      <t>…</t>
    </r>
  </si>
  <si>
    <r>
      <rPr>
        <sz val="8"/>
        <rFont val="Arial"/>
        <family val="2"/>
        <charset val="238"/>
      </rPr>
      <t>13.</t>
    </r>
  </si>
  <si>
    <r>
      <rPr>
        <sz val="8"/>
        <rFont val="Arial CE"/>
        <family val="2"/>
        <charset val="238"/>
      </rPr>
      <t>…</t>
    </r>
  </si>
  <si>
    <r>
      <rPr>
        <sz val="8"/>
        <rFont val="Arial"/>
        <family val="2"/>
        <charset val="238"/>
      </rPr>
      <t>12.</t>
    </r>
  </si>
  <si>
    <r>
      <rPr>
        <sz val="8"/>
        <rFont val="Arial"/>
        <family val="2"/>
        <charset val="238"/>
      </rPr>
      <t>11.</t>
    </r>
  </si>
  <si>
    <r>
      <rPr>
        <sz val="8"/>
        <rFont val="Arial"/>
        <family val="2"/>
        <charset val="238"/>
      </rPr>
      <t>10.</t>
    </r>
  </si>
  <si>
    <r>
      <rPr>
        <sz val="8"/>
        <rFont val="Arial CE"/>
        <family val="2"/>
        <charset val="238"/>
      </rPr>
      <t>Shareholder C</t>
    </r>
  </si>
  <si>
    <r>
      <rPr>
        <sz val="8"/>
        <rFont val="Arial CE"/>
        <family val="2"/>
        <charset val="238"/>
      </rPr>
      <t>Group of shareholders 1234 (4-5)</t>
    </r>
  </si>
  <si>
    <r>
      <rPr>
        <sz val="8"/>
        <rFont val="Arial CE"/>
        <family val="2"/>
        <charset val="238"/>
      </rPr>
      <t>Shareholder B</t>
    </r>
  </si>
  <si>
    <r>
      <rPr>
        <sz val="8"/>
        <rFont val="Arial CE"/>
        <charset val="238"/>
      </rPr>
      <t>Shareholder A</t>
    </r>
  </si>
  <si>
    <r>
      <rPr>
        <sz val="8"/>
        <rFont val="Arial CE"/>
        <charset val="238"/>
      </rPr>
      <t>SHAREHOLDERS</t>
    </r>
  </si>
  <si>
    <r>
      <rPr>
        <sz val="8"/>
        <rFont val="Arial CE"/>
        <charset val="238"/>
      </rPr>
      <t>2Z03</t>
    </r>
  </si>
  <si>
    <r>
      <rPr>
        <sz val="8"/>
        <rFont val="Arial CE"/>
        <charset val="238"/>
      </rPr>
      <t>1Z03</t>
    </r>
  </si>
  <si>
    <r>
      <rPr>
        <sz val="8"/>
        <rFont val="Arial CE"/>
        <charset val="238"/>
      </rPr>
      <t>Foreign ownership</t>
    </r>
  </si>
  <si>
    <r>
      <rPr>
        <sz val="8"/>
        <rFont val="Arial CE"/>
        <charset val="238"/>
      </rPr>
      <t>Domestic state ownership</t>
    </r>
  </si>
  <si>
    <r>
      <rPr>
        <sz val="8"/>
        <rFont val="Arial CE"/>
        <charset val="238"/>
      </rPr>
      <t>Domestic private ownership</t>
    </r>
  </si>
  <si>
    <r>
      <rPr>
        <sz val="8"/>
        <rFont val="Arial CE"/>
        <charset val="238"/>
      </rPr>
      <t>TOTAL OWNERSHIP STRUCTURE</t>
    </r>
  </si>
  <si>
    <r>
      <rPr>
        <sz val="9"/>
        <rFont val="Arial CE"/>
        <family val="2"/>
        <charset val="238"/>
      </rPr>
      <t>% of initial capital</t>
    </r>
  </si>
  <si>
    <r>
      <rPr>
        <sz val="9"/>
        <rFont val="Arial CE"/>
        <family val="2"/>
        <charset val="238"/>
      </rPr>
      <t>% of shares with voting rights</t>
    </r>
  </si>
  <si>
    <r>
      <rPr>
        <sz val="9"/>
        <rFont val="Arial CE"/>
        <family val="2"/>
        <charset val="238"/>
      </rPr>
      <t>Pledgor (fiduciary) of the shareholder</t>
    </r>
  </si>
  <si>
    <r>
      <rPr>
        <sz val="9"/>
        <rFont val="Arial CE"/>
        <family val="2"/>
        <charset val="238"/>
      </rPr>
      <t>Name of shareholder</t>
    </r>
  </si>
  <si>
    <t>Other intangible assets</t>
  </si>
  <si>
    <t>Other assets</t>
  </si>
  <si>
    <t>Name of credit institution:</t>
  </si>
  <si>
    <t>Forwards</t>
  </si>
  <si>
    <t>Framework margin loans</t>
  </si>
  <si>
    <t>Past due receivables</t>
  </si>
  <si>
    <t>Credit card loans guaranteed by a credit card company</t>
  </si>
  <si>
    <t>Construction loans</t>
  </si>
  <si>
    <t>Education loans</t>
  </si>
  <si>
    <t>Past due other receivables</t>
  </si>
  <si>
    <t>CNB bills</t>
  </si>
  <si>
    <t>Other risky standard off-balance sheet items.</t>
  </si>
  <si>
    <t>Past due receivables based on income</t>
  </si>
  <si>
    <t>Export loans</t>
  </si>
  <si>
    <t xml:space="preserve">Past due receivables </t>
  </si>
  <si>
    <t>Amount of holding after exemption from limits on holdings</t>
  </si>
  <si>
    <t>Plant and equipment</t>
  </si>
  <si>
    <t>Tangible assets held for sale (IFRS 5)</t>
  </si>
  <si>
    <t>Furniture, transport equipment and similar assets</t>
  </si>
  <si>
    <t xml:space="preserve">Residential buildings and flats </t>
  </si>
  <si>
    <t xml:space="preserve">Other tangible assets </t>
  </si>
  <si>
    <t>Advances for tangible assets</t>
  </si>
  <si>
    <t>Total tangible assets</t>
  </si>
  <si>
    <t>Tangible assets where over two years have elapsed since the acquisition</t>
  </si>
  <si>
    <t>Past due loans</t>
  </si>
  <si>
    <t>ASSETS</t>
  </si>
  <si>
    <t>TOTAL OFF-BALANCE SHEET ITEMS</t>
  </si>
  <si>
    <t>Total amount of hedged exposure</t>
  </si>
  <si>
    <t>Derivatives</t>
  </si>
  <si>
    <t>Debt securities</t>
  </si>
  <si>
    <t>Financial assets designated at fair value through profit or loss</t>
  </si>
  <si>
    <t>Investment property</t>
  </si>
  <si>
    <t>Financial liabilities held for trading</t>
  </si>
  <si>
    <t>Other financial liabilities</t>
  </si>
  <si>
    <t>Debt securities issued</t>
  </si>
  <si>
    <t xml:space="preserve">Derivatives - Hedge accounting  </t>
  </si>
  <si>
    <t>Liabilities included in disposal groups classified as held for sale</t>
  </si>
  <si>
    <t>EQUITY</t>
  </si>
  <si>
    <t>Retained earnings</t>
  </si>
  <si>
    <t>TOTAL EQUITY</t>
  </si>
  <si>
    <t>Fair value changes of the hedged items in portfolio hedge of interest rate risk</t>
  </si>
  <si>
    <t>Goodwill</t>
  </si>
  <si>
    <t>Non-current assets and disposal groups classified as held for sale</t>
  </si>
  <si>
    <t>Equity component of compound financial instruments</t>
  </si>
  <si>
    <t>Cash loans against no pledge</t>
  </si>
  <si>
    <t>Cash loans against a pledge</t>
  </si>
  <si>
    <t>Construction objects</t>
  </si>
  <si>
    <t>TREASURY SHARES</t>
  </si>
  <si>
    <t xml:space="preserve">Financial liabilities designated at fair value through profit or loss </t>
  </si>
  <si>
    <t>Treasury bills of the Ministry of Finance</t>
  </si>
  <si>
    <t>Avals (bill-of-exchange security)</t>
  </si>
  <si>
    <t>Forfaiting</t>
  </si>
  <si>
    <t>Acceptances</t>
  </si>
  <si>
    <t>OIB:</t>
  </si>
  <si>
    <t>Type of report:</t>
  </si>
  <si>
    <t>Date:</t>
  </si>
  <si>
    <t>Type of tangible asset</t>
  </si>
  <si>
    <t>Assets in use</t>
  </si>
  <si>
    <t>Assets in preparation</t>
  </si>
  <si>
    <t>% eligible capital</t>
  </si>
  <si>
    <t>Land</t>
  </si>
  <si>
    <t>TOTAL</t>
  </si>
  <si>
    <t>Ordinal number</t>
  </si>
  <si>
    <t>Debtor</t>
  </si>
  <si>
    <t>Group of connected persons</t>
  </si>
  <si>
    <t>MB/JMBG/OIB</t>
  </si>
  <si>
    <t>% of shares of credit institutions</t>
  </si>
  <si>
    <t>Loans and deposits</t>
  </si>
  <si>
    <t>Equity securities</t>
  </si>
  <si>
    <t>Off-balance sheet exposure</t>
  </si>
  <si>
    <t>Total exposure</t>
  </si>
  <si>
    <t>1.</t>
  </si>
  <si>
    <t>1Z01</t>
  </si>
  <si>
    <t>2Z01</t>
  </si>
  <si>
    <t>3Z01</t>
  </si>
  <si>
    <t>4Z01</t>
  </si>
  <si>
    <t>5Z01</t>
  </si>
  <si>
    <t>6Z01</t>
  </si>
  <si>
    <t>2.</t>
  </si>
  <si>
    <t>3.</t>
  </si>
  <si>
    <t>Connected person</t>
  </si>
  <si>
    <t>4.</t>
  </si>
  <si>
    <t>5.</t>
  </si>
  <si>
    <t>Total group 1234 (2-4)</t>
  </si>
  <si>
    <t>6.</t>
  </si>
  <si>
    <t xml:space="preserve">Immediate family member </t>
  </si>
  <si>
    <t>7.</t>
  </si>
  <si>
    <t>2. Management board</t>
  </si>
  <si>
    <t>1Z02</t>
  </si>
  <si>
    <t>2Z02</t>
  </si>
  <si>
    <t>3Z02</t>
  </si>
  <si>
    <t>4Z02</t>
  </si>
  <si>
    <t>5Z02</t>
  </si>
  <si>
    <t>6Z02</t>
  </si>
  <si>
    <t>8.</t>
  </si>
  <si>
    <t>Management board member</t>
  </si>
  <si>
    <t>9.</t>
  </si>
  <si>
    <t>10.</t>
  </si>
  <si>
    <t>Total group 1221 (8-9)</t>
  </si>
  <si>
    <t>11.</t>
  </si>
  <si>
    <t>Chairperson of the management board</t>
  </si>
  <si>
    <t>12.</t>
  </si>
  <si>
    <t>13.</t>
  </si>
  <si>
    <t>3. Supervisory board</t>
  </si>
  <si>
    <t>1Z03</t>
  </si>
  <si>
    <t>2Z03</t>
  </si>
  <si>
    <t>3Z03</t>
  </si>
  <si>
    <t>4Z03</t>
  </si>
  <si>
    <t>5Z03</t>
  </si>
  <si>
    <t>6Z03</t>
  </si>
  <si>
    <t>14.</t>
  </si>
  <si>
    <t>Supervisory board member A</t>
  </si>
  <si>
    <t>15.</t>
  </si>
  <si>
    <t>16.</t>
  </si>
  <si>
    <t>Total group 1333 (14-15)</t>
  </si>
  <si>
    <t>17.</t>
  </si>
  <si>
    <t>Supervisory board member B</t>
  </si>
  <si>
    <t>18.</t>
  </si>
  <si>
    <t>19.</t>
  </si>
  <si>
    <t>4. Procurators</t>
  </si>
  <si>
    <t>1Z04</t>
  </si>
  <si>
    <t>2Z04</t>
  </si>
  <si>
    <t>3Z04</t>
  </si>
  <si>
    <t>4Z04</t>
  </si>
  <si>
    <t>5Z04</t>
  </si>
  <si>
    <t>6Z04</t>
  </si>
  <si>
    <t>20.</t>
  </si>
  <si>
    <t>Procurator A</t>
  </si>
  <si>
    <t>21.</t>
  </si>
  <si>
    <t>22.</t>
  </si>
  <si>
    <t>Total group 2560 (20-21)</t>
  </si>
  <si>
    <t>23.</t>
  </si>
  <si>
    <t>Procurator B</t>
  </si>
  <si>
    <t>24.</t>
  </si>
  <si>
    <t>25.</t>
  </si>
  <si>
    <t>1Z05</t>
  </si>
  <si>
    <t>2Z05</t>
  </si>
  <si>
    <t>3Z05</t>
  </si>
  <si>
    <t>4Z05</t>
  </si>
  <si>
    <t>5Z05</t>
  </si>
  <si>
    <t>6Z05</t>
  </si>
  <si>
    <t>26.</t>
  </si>
  <si>
    <t>Person A</t>
  </si>
  <si>
    <t>27.</t>
  </si>
  <si>
    <t>28.</t>
  </si>
  <si>
    <t>1Z06</t>
  </si>
  <si>
    <t>2Z06</t>
  </si>
  <si>
    <t>3Z06</t>
  </si>
  <si>
    <t>4Z06</t>
  </si>
  <si>
    <t>5Z06</t>
  </si>
  <si>
    <t>6Z06</t>
  </si>
  <si>
    <t>29.</t>
  </si>
  <si>
    <t>Legal person A</t>
  </si>
  <si>
    <t>30.</t>
  </si>
  <si>
    <t>Legal person B</t>
  </si>
  <si>
    <t>31.</t>
  </si>
  <si>
    <t>1Z07</t>
  </si>
  <si>
    <t>2Z07</t>
  </si>
  <si>
    <t>3Z07</t>
  </si>
  <si>
    <t>4Z07</t>
  </si>
  <si>
    <t>5Z07</t>
  </si>
  <si>
    <t>6Z07</t>
  </si>
  <si>
    <t>32.</t>
  </si>
  <si>
    <t>33.</t>
  </si>
  <si>
    <t>34.</t>
  </si>
  <si>
    <t>1Z08</t>
  </si>
  <si>
    <t>2Z08</t>
  </si>
  <si>
    <t>3Z08</t>
  </si>
  <si>
    <t>4Z08</t>
  </si>
  <si>
    <t>5Z08</t>
  </si>
  <si>
    <t>6Z08</t>
  </si>
  <si>
    <t>35.</t>
  </si>
  <si>
    <t>36.</t>
  </si>
  <si>
    <t>37.</t>
  </si>
  <si>
    <t>1Z09</t>
  </si>
  <si>
    <t>2Z09</t>
  </si>
  <si>
    <t>3Z09</t>
  </si>
  <si>
    <t>4Z09</t>
  </si>
  <si>
    <t>5Z09</t>
  </si>
  <si>
    <t>6Z09</t>
  </si>
  <si>
    <t>38.</t>
  </si>
  <si>
    <t>39.</t>
  </si>
  <si>
    <t>40.</t>
  </si>
  <si>
    <t>41.</t>
  </si>
  <si>
    <t>42.</t>
  </si>
  <si>
    <t>1Z10</t>
  </si>
  <si>
    <t>2Z10</t>
  </si>
  <si>
    <t>3Z10</t>
  </si>
  <si>
    <t>4Z10</t>
  </si>
  <si>
    <t>5Z10</t>
  </si>
  <si>
    <t>6Z10</t>
  </si>
  <si>
    <t>43.</t>
  </si>
  <si>
    <t>...</t>
  </si>
  <si>
    <t>1ZZZ</t>
  </si>
  <si>
    <t>2ZZZ</t>
  </si>
  <si>
    <t>3ZZZ</t>
  </si>
  <si>
    <t>4ZZZ</t>
  </si>
  <si>
    <t>5ZZZ</t>
  </si>
  <si>
    <t>6ZZZ</t>
  </si>
  <si>
    <t>Debtor A</t>
  </si>
  <si>
    <t>1. Shareholders owning 5% or more of shares with voting rights</t>
  </si>
  <si>
    <t>Page</t>
  </si>
  <si>
    <t>A</t>
  </si>
  <si>
    <t>B</t>
  </si>
  <si>
    <t>(in HRK 000)</t>
  </si>
  <si>
    <t>Name of legal person</t>
  </si>
  <si>
    <t>% in the initial capital of an undertaking</t>
  </si>
  <si>
    <t>Amount of holding</t>
  </si>
  <si>
    <t>Acquired shares or equity in exchange for past due receivables</t>
  </si>
  <si>
    <t>Number of days since the acquisition of past due receivables</t>
  </si>
  <si>
    <t>Shares or holdings arising from underwriting</t>
  </si>
  <si>
    <t>Shares or holdings held on behalf of an institution for the account of others</t>
  </si>
  <si>
    <t xml:space="preserve">Shares or holdings other than non-current financial assets </t>
  </si>
  <si>
    <t>Shares or holdings held temporarily during financial assistance procedure</t>
  </si>
  <si>
    <t>Total exemptions from limits on holdings</t>
  </si>
  <si>
    <t>% of eligible capital</t>
  </si>
  <si>
    <t>Name</t>
  </si>
  <si>
    <t>(Total)</t>
  </si>
  <si>
    <t>Timeliness in meeting the payment obligations</t>
  </si>
  <si>
    <t>1. Undertakings outside the financial sector, qualifying holding</t>
  </si>
  <si>
    <t>7Z01</t>
  </si>
  <si>
    <t>Undertaking A</t>
  </si>
  <si>
    <t>Undertaking B</t>
  </si>
  <si>
    <t>…</t>
  </si>
  <si>
    <t>2. Undertakings outside the financial sector, not a qualifying holding</t>
  </si>
  <si>
    <t>7Z02</t>
  </si>
  <si>
    <t>Undertaking C</t>
  </si>
  <si>
    <t>Undertaking D</t>
  </si>
  <si>
    <t>3. Financial institutions</t>
  </si>
  <si>
    <t>7Z03</t>
  </si>
  <si>
    <t>Undertaking E</t>
  </si>
  <si>
    <t>Undertaking F</t>
  </si>
  <si>
    <t>Portfolio IFRS 5</t>
  </si>
  <si>
    <t>Risk category A</t>
  </si>
  <si>
    <t>Total</t>
  </si>
  <si>
    <t>Gross carrying amount of sold placements</t>
  </si>
  <si>
    <t>of which: principal</t>
  </si>
  <si>
    <t>of which: interest</t>
  </si>
  <si>
    <t>Off-balance sheet liabilities arising from sold placements</t>
  </si>
  <si>
    <t>of which: principal off-balance sheet</t>
  </si>
  <si>
    <t>of which: interest off-balance sheet</t>
  </si>
  <si>
    <t>Price at which placements were sold</t>
  </si>
  <si>
    <t>MB/OIB of placement buyer</t>
  </si>
  <si>
    <t xml:space="preserve">Name of placement buyer </t>
  </si>
  <si>
    <t>MB/OIB of debtor (under sold placement)</t>
  </si>
  <si>
    <t>Name of debtor</t>
  </si>
  <si>
    <t>Gross carrying amount of liability from principal</t>
  </si>
  <si>
    <t>Gross carrying amount of liabilities from interest</t>
  </si>
  <si>
    <t>Total gross carrying amount of the sold placement</t>
  </si>
  <si>
    <t>Value adjustment for principal</t>
  </si>
  <si>
    <t>Value adjustment for interest</t>
  </si>
  <si>
    <t>Total value adjustments for sold placement</t>
  </si>
  <si>
    <t>Off-balance sheet liabilities based on principal</t>
  </si>
  <si>
    <t>Off-balance sheet liabilities based on interest</t>
  </si>
  <si>
    <t>Purchase price</t>
  </si>
  <si>
    <t>buyer A</t>
  </si>
  <si>
    <t>debtor 1</t>
  </si>
  <si>
    <t>buyer B</t>
  </si>
  <si>
    <t>debtor 2</t>
  </si>
  <si>
    <t>buyer C</t>
  </si>
  <si>
    <t>debtor 3</t>
  </si>
  <si>
    <t>HOUSEHOLDS</t>
  </si>
  <si>
    <t>NON-RESIDENTS</t>
  </si>
  <si>
    <t>7ZZZ</t>
  </si>
  <si>
    <t>8ZZZ</t>
  </si>
  <si>
    <t>9ZZZ</t>
  </si>
  <si>
    <t>Past due balance sheet exposures in the portfolio at fair value through other comprehensive income</t>
  </si>
  <si>
    <t>Past due balance sheet exposures in the portfolio at amortised cost</t>
  </si>
  <si>
    <t>Total past due balance sheet exposures</t>
  </si>
  <si>
    <t>Memorandum item</t>
  </si>
  <si>
    <t>Other standard off-balance sheet items.</t>
  </si>
  <si>
    <t>Other credit lines and financing commitments</t>
  </si>
  <si>
    <t>Revolving loans</t>
  </si>
  <si>
    <t>Uncovered letters of credit</t>
  </si>
  <si>
    <t>Guarantees</t>
  </si>
  <si>
    <t>Provisions for off-balance sheet liabilities towards non-residents</t>
  </si>
  <si>
    <t>Provisions for off-balance sheet liabilities towards residents</t>
  </si>
  <si>
    <t>RESIDENTS</t>
  </si>
  <si>
    <t>Total provisions for off-balance sheet liabilities</t>
  </si>
  <si>
    <t>3) OFF-BALANCE SHEET LIABILITIES</t>
  </si>
  <si>
    <t>Impairment of total other receivables</t>
  </si>
  <si>
    <t>Other receivables</t>
  </si>
  <si>
    <t>i) OTHER RECEIVABLES</t>
  </si>
  <si>
    <t xml:space="preserve">Impairment </t>
  </si>
  <si>
    <t>Receivables based on non-interest income (fees)</t>
  </si>
  <si>
    <t>Receivables based on interest income</t>
  </si>
  <si>
    <t>Impairment of total receivables based on income</t>
  </si>
  <si>
    <t>h) RECEIVABLES BASED ON INCOME</t>
  </si>
  <si>
    <t>Bonds</t>
  </si>
  <si>
    <t>Bills of exchange</t>
  </si>
  <si>
    <t>Commercial bills</t>
  </si>
  <si>
    <t>Certificates of deposit</t>
  </si>
  <si>
    <t>CNB bills and T-bills</t>
  </si>
  <si>
    <t>Impairment of total debt securities of non-residents</t>
  </si>
  <si>
    <t>Impairment of total debt securities of residents</t>
  </si>
  <si>
    <t>Bonds of the Ministry of Finance</t>
  </si>
  <si>
    <t>Impairment of debt securities of the MoF or the CNB</t>
  </si>
  <si>
    <t>MINISTRY OF FINANCE AND CROATIAN NATIONAL BANK</t>
  </si>
  <si>
    <t>Impairment of total debt securities</t>
  </si>
  <si>
    <t>g) DEBT SECURITIES</t>
  </si>
  <si>
    <t>Impairment of total loans and deposits</t>
  </si>
  <si>
    <t>f) LOANS AND DEPOSITS</t>
  </si>
  <si>
    <t>o/w: Derivatives imbedded in the portfolio</t>
  </si>
  <si>
    <t>TOTAL PORTFOLIO ADJUSTMENT</t>
  </si>
  <si>
    <t>2) FINANCIAL ASSETS AT FAIR VALUE THROUGH OTHER COMPREHENSIVE INCOME (f+g+h+i)</t>
  </si>
  <si>
    <t>e) OTHER RECEIVABLES</t>
  </si>
  <si>
    <t>d) RECEIVABLES BASED ON INCOME</t>
  </si>
  <si>
    <t>Certificates of deposits</t>
  </si>
  <si>
    <t>c) DEBT SECURITIES</t>
  </si>
  <si>
    <t>Loans to non-residents</t>
  </si>
  <si>
    <t>Other loans</t>
  </si>
  <si>
    <t>Shares in syndicated loans</t>
  </si>
  <si>
    <t>Home loans</t>
  </si>
  <si>
    <t>Transaction account overdraft facility against a pledge</t>
  </si>
  <si>
    <t>Transaction account overdraft facility</t>
  </si>
  <si>
    <t>Overnight loans</t>
  </si>
  <si>
    <t>Consumer loans</t>
  </si>
  <si>
    <t>Reverse repo loans</t>
  </si>
  <si>
    <t>Margin loans</t>
  </si>
  <si>
    <t>Lombard loans</t>
  </si>
  <si>
    <t>Tourist loans</t>
  </si>
  <si>
    <t>Loans for agriculture</t>
  </si>
  <si>
    <t>Loans for working capital</t>
  </si>
  <si>
    <t>Loans for payments based on guarantees and other commitments</t>
  </si>
  <si>
    <t>Investment loans</t>
  </si>
  <si>
    <t>Car loans</t>
  </si>
  <si>
    <t>Credit card loans</t>
  </si>
  <si>
    <t>Mortgage loans</t>
  </si>
  <si>
    <t>Impairment</t>
  </si>
  <si>
    <t>Financial leasing</t>
  </si>
  <si>
    <t>Factoring</t>
  </si>
  <si>
    <t>Impairment of total loans to residents</t>
  </si>
  <si>
    <t>Impariment of total loans</t>
  </si>
  <si>
    <t>b) LOANS</t>
  </si>
  <si>
    <t>Deposits with foreign financial institutions</t>
  </si>
  <si>
    <t>Deposits with other residents</t>
  </si>
  <si>
    <t>Deposits with the CNB and compulsory CNB bills</t>
  </si>
  <si>
    <t>Impairment of total deposits</t>
  </si>
  <si>
    <t xml:space="preserve">a) DEPOSITS </t>
  </si>
  <si>
    <t>o/w: Derivatives embedded in the portfolio</t>
  </si>
  <si>
    <t>TOTAL PORTFOLIO IMPAIRMENT</t>
  </si>
  <si>
    <t>1) FINANCIAL ASSETS AT AMORTISED COST (a+b+c+d+e)</t>
  </si>
  <si>
    <t>TOTAL IMPAIRMENT</t>
  </si>
  <si>
    <t>TOTAL BALANCE SHEET EXPOSURE (1+2)</t>
  </si>
  <si>
    <t>TOTAL IMPAIRMENTS AND PROVISIONS</t>
  </si>
  <si>
    <t>TOTAL EXPOSURE (1+2+3)</t>
  </si>
  <si>
    <t>Podskupina B1</t>
  </si>
  <si>
    <t>C</t>
  </si>
  <si>
    <t>B-3</t>
  </si>
  <si>
    <t>B-2</t>
  </si>
  <si>
    <t>B-1</t>
  </si>
  <si>
    <t>A-2</t>
  </si>
  <si>
    <t>A-1</t>
  </si>
  <si>
    <t>Amount</t>
  </si>
  <si>
    <t>Total investments in tangible assets subject to statutory limit</t>
  </si>
  <si>
    <t>up to 2 years</t>
  </si>
  <si>
    <t>over 2 years</t>
  </si>
  <si>
    <t>o/w: Foreclosed and repossessed assets in exchange for claims</t>
  </si>
  <si>
    <t>Investment property
(IAS 40)</t>
  </si>
  <si>
    <t>(Residential buildings and flats)</t>
  </si>
  <si>
    <t>(Plant and equipment)</t>
  </si>
  <si>
    <t>(Land)</t>
  </si>
  <si>
    <t>Tangible assets where less than two years have elapsed since the acquisition</t>
  </si>
  <si>
    <t>Identification number</t>
  </si>
  <si>
    <t>Number of days since the acquisition</t>
  </si>
  <si>
    <t>Value of acquired assets</t>
  </si>
  <si>
    <t>Previous owner of acquired assets</t>
  </si>
  <si>
    <t>Type of tangible assets</t>
  </si>
  <si>
    <t>Red. br.</t>
  </si>
  <si>
    <t>9YYY</t>
  </si>
  <si>
    <t>8YYY</t>
  </si>
  <si>
    <t>7YYY</t>
  </si>
  <si>
    <t>6YYY</t>
  </si>
  <si>
    <t>5YYY</t>
  </si>
  <si>
    <t>4YYY</t>
  </si>
  <si>
    <t>3YYY</t>
  </si>
  <si>
    <t>2YYY</t>
  </si>
  <si>
    <t>1YYY</t>
  </si>
  <si>
    <t>Portfolio of small loans</t>
  </si>
  <si>
    <t>Debtor C</t>
  </si>
  <si>
    <t>Debtor B</t>
  </si>
  <si>
    <t>No assessment</t>
  </si>
  <si>
    <t>Unhedged</t>
  </si>
  <si>
    <t>Hedged</t>
  </si>
  <si>
    <t>Equity financial instruments</t>
  </si>
  <si>
    <t>Debt financial instruments</t>
  </si>
  <si>
    <t>Other changes</t>
  </si>
  <si>
    <t xml:space="preserve">Write-offs (Decrease) </t>
  </si>
  <si>
    <t>B-1, B-2, B-3</t>
  </si>
  <si>
    <t xml:space="preserve"> A-2</t>
  </si>
  <si>
    <t>Currency-induced credit risk</t>
  </si>
  <si>
    <t>Restructured exposures (exceptions: natural persons, craftsmen and non-residents aggregate)</t>
  </si>
  <si>
    <t>Excluded interest (exceptions: natural persons, craftsmen and non-residents aggregate)</t>
  </si>
  <si>
    <t>Claims written-off (exceptions: natural persons, craftsmen and non-residents aggregate)</t>
  </si>
  <si>
    <t>Financial assets held for sale and other assets</t>
  </si>
  <si>
    <t>Equity investments</t>
  </si>
  <si>
    <t>Financial assets valued at fair value</t>
  </si>
  <si>
    <t>Change in impairment and provisions</t>
  </si>
  <si>
    <t>Balance of impairment and provisions by risk category</t>
  </si>
  <si>
    <t>Balance of impairment and provisions</t>
  </si>
  <si>
    <t>Category C exposures</t>
  </si>
  <si>
    <t>Category B exposures</t>
  </si>
  <si>
    <t>Category A exposures</t>
  </si>
  <si>
    <t>o/w: Derivatives embedded</t>
  </si>
  <si>
    <t>Total exposure (classification)</t>
  </si>
  <si>
    <t>Off-balance sheet contingent liabilities</t>
  </si>
  <si>
    <t>Receivables based on fees</t>
  </si>
  <si>
    <t>Receivables based on interest</t>
  </si>
  <si>
    <t>Deposits</t>
  </si>
  <si>
    <t>Paid off-balance sheet liabilities</t>
  </si>
  <si>
    <t>Undue loans</t>
  </si>
  <si>
    <t>MB/JMBG/
OIB</t>
  </si>
  <si>
    <t>D</t>
  </si>
  <si>
    <t>Loans for tourism</t>
  </si>
  <si>
    <t>Loans for export financing</t>
  </si>
  <si>
    <t>Credit card loans guaranteed by credit card company</t>
  </si>
  <si>
    <t>Deposits with the CNB and compulsory CNB bills with the CNB</t>
  </si>
  <si>
    <t>5) OTHER ASSETS</t>
  </si>
  <si>
    <t>4) PORTFOLIO OF DISPOSAL GROUPS HELD FOR SALE</t>
  </si>
  <si>
    <t>Other</t>
  </si>
  <si>
    <t>Securities</t>
  </si>
  <si>
    <t>Loans</t>
  </si>
  <si>
    <t>3) FINANCIAL ASSETS MEASURED AT FAIR VALUE THROUGH PROFIT OR LOSS</t>
  </si>
  <si>
    <t xml:space="preserve">Financial leasing </t>
  </si>
  <si>
    <t>KONTROLA TAGOVA</t>
  </si>
  <si>
    <t>Over 240 months</t>
  </si>
  <si>
    <t>From 120 to 240 months</t>
  </si>
  <si>
    <t>From 60 to 120 months</t>
  </si>
  <si>
    <t>From 36 to 60 months</t>
  </si>
  <si>
    <t>From 24 to 36 months</t>
  </si>
  <si>
    <t>From 18 to 24 months</t>
  </si>
  <si>
    <t>From 12 to 18 months</t>
  </si>
  <si>
    <t>From 6 to 12 months</t>
  </si>
  <si>
    <t>From 3 to 6 months</t>
  </si>
  <si>
    <t>From 2 to 3 months</t>
  </si>
  <si>
    <t>From 1 to 2 months</t>
  </si>
  <si>
    <t>From 15 days to 1 month</t>
  </si>
  <si>
    <t>Up to 15 days</t>
  </si>
  <si>
    <t>II. METHOD OF PAST DUE RECEIVABLES</t>
  </si>
  <si>
    <t>I. METHOD OF TOTAL PAST DUE RECEIVABLES</t>
  </si>
  <si>
    <t>OFF-BALANCE SHEET ITEMS</t>
  </si>
  <si>
    <t>TOTAL EQUITY AND TOTAL LIABILITIES</t>
  </si>
  <si>
    <t xml:space="preserve">Minority interests [Non-controlling interests] </t>
  </si>
  <si>
    <t>(-) Interim dividends</t>
  </si>
  <si>
    <t xml:space="preserve">Profit or loss attributable to owners of the parent </t>
  </si>
  <si>
    <t>(-) Treasury shares</t>
  </si>
  <si>
    <t xml:space="preserve">Reserves or accumulated losses of investments in subsidiaries, joint ventures and associates accounted for using the equity method </t>
  </si>
  <si>
    <t>Other reserves</t>
  </si>
  <si>
    <t>Revaluation reserves</t>
  </si>
  <si>
    <t>Accumulated other comprehensive income</t>
  </si>
  <si>
    <t>Other equity</t>
  </si>
  <si>
    <t>Other equity instruments issued</t>
  </si>
  <si>
    <t>Equity instruments issued other than capital</t>
  </si>
  <si>
    <t>Share premium</t>
  </si>
  <si>
    <t>Unpaid capital which has been called up</t>
  </si>
  <si>
    <t>Paid up capital</t>
  </si>
  <si>
    <t>Capital</t>
  </si>
  <si>
    <t>CUMULATIVE CURRENCY ADJUSTMENT OF ASSETS AND LIABILITIES</t>
  </si>
  <si>
    <t>CURRENCY ADJUSTMENT OF ASSETS AND LIABILITIES</t>
  </si>
  <si>
    <t>TOTAL LIABILITIES</t>
  </si>
  <si>
    <t xml:space="preserve">Other liabilities </t>
  </si>
  <si>
    <t>Share capital repayable on demand</t>
  </si>
  <si>
    <t>Deferred tax liabilities</t>
  </si>
  <si>
    <t>Current tax liabilities</t>
  </si>
  <si>
    <t>Tax liabilities</t>
  </si>
  <si>
    <t>Other provisions</t>
  </si>
  <si>
    <t>Commitments and guarantees given</t>
  </si>
  <si>
    <t>Pending legal issues and tax litigation</t>
  </si>
  <si>
    <t>Restructuring</t>
  </si>
  <si>
    <t>Other long-term employee benefits</t>
  </si>
  <si>
    <t>Pensions and other post employment defined benefit obligations</t>
  </si>
  <si>
    <t>Provisions</t>
  </si>
  <si>
    <t xml:space="preserve">Deposits </t>
  </si>
  <si>
    <t>Financial liabilities measured at amortised cost</t>
  </si>
  <si>
    <t xml:space="preserve">Short selling </t>
  </si>
  <si>
    <t>LIABILITIES</t>
  </si>
  <si>
    <t>TOTAL ASSETS</t>
  </si>
  <si>
    <t xml:space="preserve">Other assets </t>
  </si>
  <si>
    <t xml:space="preserve">Deferred tax assets </t>
  </si>
  <si>
    <t>Current tax assets</t>
  </si>
  <si>
    <t>Tax assets</t>
  </si>
  <si>
    <t>Intangible assets</t>
  </si>
  <si>
    <t>Property, plant and equipment</t>
  </si>
  <si>
    <t>Tangible assets</t>
  </si>
  <si>
    <t>Investments in subsidiaries, joint ventures and associates</t>
  </si>
  <si>
    <t>Derivatives – Hedge accounting</t>
  </si>
  <si>
    <t>Financial assets at amortised cost</t>
  </si>
  <si>
    <t>Equity instruments</t>
  </si>
  <si>
    <t>Financial assets at fair value through other comprehensive income</t>
  </si>
  <si>
    <t>Non-trading financial assets mandatorily at fair value through profit or loss</t>
  </si>
  <si>
    <t xml:space="preserve">Financial assets held for trading </t>
  </si>
  <si>
    <t>Other demand deposits</t>
  </si>
  <si>
    <t>Cash balances at central banks</t>
  </si>
  <si>
    <t>Cash on hand</t>
  </si>
  <si>
    <t>Cash, cash balances at central banks and other demand deposits</t>
  </si>
  <si>
    <t>Over 120 months to 240 months</t>
  </si>
  <si>
    <t>Over 60 months to 120 months</t>
  </si>
  <si>
    <t>Over 36 months to 60 months</t>
  </si>
  <si>
    <t>Over 24 months to t36 months</t>
  </si>
  <si>
    <t>Over 18 months to 24 months</t>
  </si>
  <si>
    <t>Over 12 months to 18 months</t>
  </si>
  <si>
    <t>Over 6 months to 12 months</t>
  </si>
  <si>
    <t>Over 3 months to 6 months</t>
  </si>
  <si>
    <t>Over 2 months to 3 months</t>
  </si>
  <si>
    <t>Over 1 month to 2 months</t>
  </si>
  <si>
    <t>Over 15 days  to 1 month</t>
  </si>
  <si>
    <t>Datum:</t>
  </si>
  <si>
    <t>Immediate family member</t>
  </si>
  <si>
    <t>Impairment of sold placements</t>
  </si>
  <si>
    <t>Risk category B and C</t>
  </si>
  <si>
    <t>Portfolio under IFRS 9 (fair value thorough PL)</t>
  </si>
  <si>
    <t>Portfolios under IFRS 9 (impairment)</t>
  </si>
  <si>
    <t>5. Persons responsible for the control function, persons responsible for corporate business, persons responsible for retail business, persons responsible for treasury operations and for anti-money laundering</t>
  </si>
  <si>
    <t>IAS 16</t>
  </si>
  <si>
    <t>Leases (IFRS 16)</t>
  </si>
  <si>
    <t>Credit institution's name:</t>
  </si>
  <si>
    <t>Credit institution's OIB:</t>
  </si>
  <si>
    <t>Report code:</t>
  </si>
  <si>
    <t>TIME BUCKETS (m=month; y=year)</t>
  </si>
  <si>
    <t>Currency code</t>
  </si>
  <si>
    <t>Overnight(O/N)</t>
  </si>
  <si>
    <t>&gt; O/N 
≤ 1 m</t>
  </si>
  <si>
    <t>&gt; 1 m 
≤ 3 m</t>
  </si>
  <si>
    <t>&gt; 3 m 
≤ 6 m</t>
  </si>
  <si>
    <t>&gt; 6 m 
≤ 9 m</t>
  </si>
  <si>
    <t>&gt; 9 m 
≤ 12 m</t>
  </si>
  <si>
    <t>&gt; 12 m 
≤ 18 m</t>
  </si>
  <si>
    <t>&gt; 18 m 
≤ 2 y</t>
  </si>
  <si>
    <t>&gt; 2 y 
≤ 3 y</t>
  </si>
  <si>
    <t>&gt; 3 y 
≤ 4 y</t>
  </si>
  <si>
    <t>&gt; 4 y 
≤ 5 y</t>
  </si>
  <si>
    <t>&gt; 5 y 
≤ 6 y</t>
  </si>
  <si>
    <t>&gt; 6 y 
≤ 7 y</t>
  </si>
  <si>
    <t>&gt; 7 y 
≤ 8 y</t>
  </si>
  <si>
    <t>&gt; 8 y 
≤ 9 y</t>
  </si>
  <si>
    <t>&gt; 9 y 
≤ 10 y</t>
  </si>
  <si>
    <t>&gt; 10 y 
≤ 15 y</t>
  </si>
  <si>
    <t>&gt; 15 y 
≤ 20 y</t>
  </si>
  <si>
    <t>&gt; 20 y</t>
  </si>
  <si>
    <t>TIME BUCKET MIDPOINT (in years)</t>
  </si>
  <si>
    <t>BALANCE SHEET ITEMS – Interest rate sensitive non-trading book items</t>
  </si>
  <si>
    <t>Cash equivalents</t>
  </si>
  <si>
    <t>1.1.</t>
  </si>
  <si>
    <t>Balances at central banks</t>
  </si>
  <si>
    <t>1.2.</t>
  </si>
  <si>
    <t xml:space="preserve">Other demand deposits </t>
  </si>
  <si>
    <t>Loans and advances</t>
  </si>
  <si>
    <t>2.1.</t>
  </si>
  <si>
    <t>Loans and advances to households</t>
  </si>
  <si>
    <t>2.2.</t>
  </si>
  <si>
    <t>Loans and advances to non-financial corporations</t>
  </si>
  <si>
    <t>2.3.</t>
  </si>
  <si>
    <t>Reserve requirements set aside</t>
  </si>
  <si>
    <t>2.4.</t>
  </si>
  <si>
    <t>Other loans and advances</t>
  </si>
  <si>
    <t>TOTAL INTEREST RATE SENSITIVE ASSETS</t>
  </si>
  <si>
    <t>6.1.</t>
  </si>
  <si>
    <t>Demand deposits</t>
  </si>
  <si>
    <t>6.1.1.</t>
  </si>
  <si>
    <t>of which: Household demand deposits</t>
  </si>
  <si>
    <t>6.1.2.</t>
  </si>
  <si>
    <t>of which: Demand deposits of non-financial corporations</t>
  </si>
  <si>
    <t>6.1.3.</t>
  </si>
  <si>
    <t>of which: Other demand deposits</t>
  </si>
  <si>
    <t>6.2.</t>
  </si>
  <si>
    <t>Time deposits</t>
  </si>
  <si>
    <t>6.2.1.</t>
  </si>
  <si>
    <t>of which: Household time deposits</t>
  </si>
  <si>
    <t>6.2.2.</t>
  </si>
  <si>
    <t>of which: Time deposits of non-financial corporations</t>
  </si>
  <si>
    <t>6.2.3.</t>
  </si>
  <si>
    <t>of which: Other time deposits</t>
  </si>
  <si>
    <t>6.3.</t>
  </si>
  <si>
    <t>Received loans</t>
  </si>
  <si>
    <t>6.4.</t>
  </si>
  <si>
    <t>Other deposits</t>
  </si>
  <si>
    <t>Other liabilities</t>
  </si>
  <si>
    <t>TOTAL INTEREST RATE SENSITIVE LIABILITIES</t>
  </si>
  <si>
    <t>NET INTEREST RATE SENSITIVE POSITION</t>
  </si>
  <si>
    <t>DERIVATIVES</t>
  </si>
  <si>
    <t>DERIVATIVES – ASSETS SIDE</t>
  </si>
  <si>
    <t>Swaps</t>
  </si>
  <si>
    <t>Futures</t>
  </si>
  <si>
    <t>Options</t>
  </si>
  <si>
    <t>Other derivative financial instruments</t>
  </si>
  <si>
    <t>TOTAL DERIVATIVES – ASSETS SIDE</t>
  </si>
  <si>
    <t>DERIVATIVES – LIABILITIES SIDE</t>
  </si>
  <si>
    <t>TOTAL DERIVATIVES – LIABILITIES SIDE</t>
  </si>
  <si>
    <t>NET DERIVATIVES POSITION</t>
  </si>
  <si>
    <t>Other off-balance sheet asset items</t>
  </si>
  <si>
    <t>Other off-balance sheet liabilities items</t>
  </si>
  <si>
    <t>NET OFF-BALANCE SHEET POSITION</t>
  </si>
  <si>
    <t>TOTAL NET INTEREST RATE SENSITIVE POSITION</t>
  </si>
  <si>
    <t>TIME BUCKETS (m =month; y = year)</t>
  </si>
  <si>
    <t>Overnight (O/N)</t>
  </si>
  <si>
    <t xml:space="preserve">BALANCE SHEET ITEMS – Interest rate sensitive non-trading book items </t>
  </si>
  <si>
    <t>Reserve requirement set asside</t>
  </si>
  <si>
    <t>of which: Time deposits of non-finanical corporations</t>
  </si>
  <si>
    <t>Osther derivative financial instruments</t>
  </si>
  <si>
    <t>Ostali izvedeni financijski instrumenti</t>
  </si>
  <si>
    <t xml:space="preserve">NET OFF-BALANCE SHEET POSITION  </t>
  </si>
  <si>
    <t>MEMO ITEMS</t>
  </si>
  <si>
    <t>AMOUNT OF INSTRUMENTS WITH ADMINISTERED INTEREST RATE IN TOTAL INTEREST RATE SENSITIVE ASSETS</t>
  </si>
  <si>
    <t>AMOUNT OF INSTRUMENTS WITH ADMINISTERED INTEREST RATE IN TOTAL INTEREST RATE SENSITIVE LIABILITIES</t>
  </si>
  <si>
    <t>TIME BUCKETS (m=mjesec; y=godina)</t>
  </si>
  <si>
    <t>Loans and advances nefinancijskim društvima</t>
  </si>
  <si>
    <t>Izdvojena obvezna pričuva</t>
  </si>
  <si>
    <t>Ostali Loans and advances</t>
  </si>
  <si>
    <t>Debt secuities</t>
  </si>
  <si>
    <t xml:space="preserve">TOTAL INTEREST RATE SENSITIVE ASSETS </t>
  </si>
  <si>
    <t xml:space="preserve">Demand deposits </t>
  </si>
  <si>
    <t xml:space="preserve">TOTAL INTEREST RATE SENSITIVE LIABILITIES </t>
  </si>
  <si>
    <t>Received deposits</t>
  </si>
  <si>
    <t>TOTAL DERIVATIVES – LIABLITIES SIDE</t>
  </si>
  <si>
    <t xml:space="preserve">TOTAL NET INTEREST RATE SENSITIVE POSITION </t>
  </si>
  <si>
    <t>TIME BUCKETS  (m=mjesec; y=godina)</t>
  </si>
  <si>
    <t>SCENARIO</t>
  </si>
  <si>
    <t>YIELD CURVE</t>
  </si>
  <si>
    <t>NET DISCOUNTED POSITION UNDER BASELINE SCENARIO AND REGULATORY SHOCKS</t>
  </si>
  <si>
    <t>Base scenario</t>
  </si>
  <si>
    <t>Regulatory +200 bps</t>
  </si>
  <si>
    <t>Regulatory –200 bps</t>
  </si>
  <si>
    <t>NET DISCOUNTED POSITION UNDER 6 ADDITIONAL INTEREST RATE SHOCK SCENARIOS</t>
  </si>
  <si>
    <t>3.1.</t>
  </si>
  <si>
    <t>Parallel shock up</t>
  </si>
  <si>
    <t>3.2.</t>
  </si>
  <si>
    <t>Parallel shock down</t>
  </si>
  <si>
    <t>3.3.</t>
  </si>
  <si>
    <t>Steepener shock</t>
  </si>
  <si>
    <t>3.4.</t>
  </si>
  <si>
    <t>Flattener shock</t>
  </si>
  <si>
    <t>3.5.</t>
  </si>
  <si>
    <t>Short rates shock up</t>
  </si>
  <si>
    <t>3.6.</t>
  </si>
  <si>
    <t>Short rates shock down</t>
  </si>
  <si>
    <t>Credit institution's:</t>
  </si>
  <si>
    <t>Ordinal No.</t>
  </si>
  <si>
    <t>Change in net discounted position (∆NDP) and Automatic options risk (RAO) in individual currency</t>
  </si>
  <si>
    <t>Regulatory 
–200 bps</t>
  </si>
  <si>
    <t>CHANGE IN EVE
– regulatory  shock</t>
  </si>
  <si>
    <t>CHANGE IN EVE
– 6 additional shocks</t>
  </si>
  <si>
    <t>1.1.1.</t>
  </si>
  <si>
    <t>∆NDP</t>
  </si>
  <si>
    <t>1.1.2.</t>
  </si>
  <si>
    <t>RAO</t>
  </si>
  <si>
    <t>1.2.1.</t>
  </si>
  <si>
    <t>1.2.2.</t>
  </si>
  <si>
    <t>AGGREGATE CHANGE IN EVE BY INDIVIDUAL SHOCK</t>
  </si>
  <si>
    <t>01ZZZZ</t>
  </si>
  <si>
    <t>02ZZZZ</t>
  </si>
  <si>
    <t>03ZZZZ</t>
  </si>
  <si>
    <t>04ZZZZ</t>
  </si>
  <si>
    <t>05ZZZZ</t>
  </si>
  <si>
    <t>06ZZZZ</t>
  </si>
  <si>
    <t>07ZZZZ</t>
  </si>
  <si>
    <t>08ZZZZ</t>
  </si>
  <si>
    <t>09ZZZZ</t>
  </si>
  <si>
    <t>10ZZZZ</t>
  </si>
  <si>
    <t>OWN FUNDS</t>
  </si>
  <si>
    <t>01AAAA</t>
  </si>
  <si>
    <t>(CHANGE IN ECONOMIC VALUE – Regulatory shock/OWN FUNDS) * 100</t>
  </si>
  <si>
    <t>01BBBB</t>
  </si>
  <si>
    <t>COMMON EQUITY TIER 1</t>
  </si>
  <si>
    <t>01CCCC</t>
  </si>
  <si>
    <t>(CHANGE IN ECONOMIC VALUE – 6 additional shocks/COMMON EQUITY TIER 1) * 100</t>
  </si>
  <si>
    <t>01DDDD</t>
  </si>
  <si>
    <t>Credit institution's OIB :</t>
  </si>
  <si>
    <t>Position</t>
  </si>
  <si>
    <t>Value</t>
  </si>
  <si>
    <t xml:space="preserve">Impact of changes in interest rates on net interest income </t>
  </si>
  <si>
    <t>Period of monitoring the impact of interest rates on net interest income</t>
  </si>
  <si>
    <t>Amount of currently allocated internal capital for net interest income</t>
  </si>
  <si>
    <t>Time of capital allocation</t>
  </si>
  <si>
    <t>49.</t>
  </si>
  <si>
    <t>6Z12</t>
  </si>
  <si>
    <t>5Z12</t>
  </si>
  <si>
    <t>4Z12</t>
  </si>
  <si>
    <t>3Z12</t>
  </si>
  <si>
    <t>2Z12</t>
  </si>
  <si>
    <t>1Z12</t>
  </si>
  <si>
    <t xml:space="preserve">12. Third persons acting on behalf of the persons referred to in items 1 to 11 of this Report </t>
  </si>
  <si>
    <t>48.</t>
  </si>
  <si>
    <t>47.</t>
  </si>
  <si>
    <t>46.</t>
  </si>
  <si>
    <t>45.</t>
  </si>
  <si>
    <t>44.</t>
  </si>
  <si>
    <t>6Z11</t>
  </si>
  <si>
    <t>5Z11</t>
  </si>
  <si>
    <t>4Z11</t>
  </si>
  <si>
    <t>3Z11</t>
  </si>
  <si>
    <t>2Z11</t>
  </si>
  <si>
    <t>1Z11</t>
  </si>
  <si>
    <t>11. A management board member, a supervisory board member and a procurator of the parent undertaking or a subsidiary of a credit institution</t>
  </si>
  <si>
    <t>10. Legal persons a member of the management board of which owns 10% or more of shares with voting rights in a credit institution</t>
  </si>
  <si>
    <t>9. Legal persons in which a member of the management or supervisory board or a procurator of a credit institution is a member of the senior management or a member of the management or supervisory board or the board of directors or an executive director</t>
  </si>
  <si>
    <t>8. Legal persons in which a member of the management or supervisory board or a procurator of a credit institution holds a qualifying holding</t>
  </si>
  <si>
    <t>7. Legal persons a member of the management or supervisory board or the board of directors or an executive director or a procurator of which is also a member of the management or supervisory board or a procurator of a credit institution</t>
  </si>
  <si>
    <t xml:space="preserve">6. Legal persons in which a credit institution holds a participation </t>
  </si>
  <si>
    <t>Report RS4 – Report on credit risk exposure by risk categories</t>
  </si>
  <si>
    <t>Report DNP1 - Report on past due receivables</t>
  </si>
  <si>
    <t xml:space="preserve">Report PD33 - Report on credit institution's shareholders and persons connected with them holding 3% or more of shares </t>
  </si>
  <si>
    <t>Report POKI3 – Report on exposures to persons in a special relationship with a credit institution</t>
  </si>
  <si>
    <t>Report PROP1 – Report on sold placements</t>
  </si>
  <si>
    <t xml:space="preserve">Report PROPK – Report on sold placements by placement buyers </t>
  </si>
  <si>
    <t>Report UKT5 – Report on holdings in the capital of an undertaking</t>
  </si>
  <si>
    <t>Report MIKI4 – Report on tangible assets</t>
  </si>
  <si>
    <t>Report PIKI2 – Report on acquired assets</t>
  </si>
  <si>
    <t>Report ID5 - Report on exposures to debtors</t>
  </si>
  <si>
    <t>Report ROC2 - Report on the remaining maturity of assets and liabilities</t>
  </si>
  <si>
    <t>Report IDZ2 - Report on exposure to protection providers</t>
  </si>
  <si>
    <t>Form EVK UNT FKS – Change in the economic value of a credit institution's equity – contractual cash flows – fixed interest rate</t>
  </si>
  <si>
    <t>Form EVK UNT PKS – Change in the economic value of a credit institution's equity – contractual cash flows – variable interest rates</t>
  </si>
  <si>
    <t>Form EVK OS FKS – Change in the economic value of a credit institution's equity – base scenario – fixed interest rates</t>
  </si>
  <si>
    <t>Form EVK OS PKS – Change in the economic value of a credit institution's equity – base scenario – variable interest rates</t>
  </si>
  <si>
    <t>Form EVK NDPS – Change in the economic value of a credit institution's equity – net discounted positions by scenario</t>
  </si>
  <si>
    <t>Form EVK ZBR – Aggregate change in economic value of credit institution's equity</t>
  </si>
  <si>
    <t>Form NKP – Impact of interest rate risk in the non-trading book on net interest income</t>
  </si>
  <si>
    <r>
      <rPr>
        <sz val="8"/>
        <rFont val="Arial"/>
        <family val="2"/>
        <charset val="238"/>
      </rPr>
      <t>Ordinal number</t>
    </r>
  </si>
  <si>
    <r>
      <rPr>
        <sz val="8"/>
        <rFont val="Arial"/>
        <family val="2"/>
        <charset val="238"/>
      </rPr>
      <t>Date:</t>
    </r>
  </si>
  <si>
    <r>
      <rPr>
        <sz val="8"/>
        <rFont val="Arial"/>
        <family val="2"/>
        <charset val="238"/>
      </rPr>
      <t>Type of report:</t>
    </r>
  </si>
  <si>
    <r>
      <rPr>
        <sz val="8"/>
        <rFont val="Arial"/>
        <family val="2"/>
        <charset val="238"/>
      </rPr>
      <t>OIB:</t>
    </r>
  </si>
  <si>
    <r>
      <rPr>
        <sz val="8"/>
        <rFont val="Arial"/>
        <family val="2"/>
        <charset val="238"/>
      </rPr>
      <t>Name of credit institution:</t>
    </r>
  </si>
  <si>
    <r>
      <rPr>
        <b/>
        <sz val="8"/>
        <rFont val="Arial"/>
        <family val="2"/>
        <charset val="238"/>
      </rPr>
      <t>04ZZZZ</t>
    </r>
  </si>
  <si>
    <r>
      <rPr>
        <b/>
        <sz val="8"/>
        <rFont val="Arial"/>
        <family val="2"/>
        <charset val="238"/>
      </rPr>
      <t>03ZZZZ</t>
    </r>
  </si>
  <si>
    <r>
      <rPr>
        <b/>
        <sz val="8"/>
        <rFont val="Arial"/>
        <family val="2"/>
        <charset val="238"/>
      </rPr>
      <t>02ZZZZ</t>
    </r>
  </si>
  <si>
    <r>
      <rPr>
        <b/>
        <sz val="8"/>
        <rFont val="Arial"/>
        <family val="2"/>
        <charset val="238"/>
      </rPr>
      <t>01ZZZZ</t>
    </r>
  </si>
  <si>
    <r>
      <rPr>
        <b/>
        <sz val="8"/>
        <rFont val="Arial"/>
        <family val="2"/>
        <charset val="238"/>
      </rPr>
      <t>TOTAL</t>
    </r>
  </si>
  <si>
    <r>
      <rPr>
        <sz val="8"/>
        <rFont val="Arial"/>
        <family val="2"/>
        <charset val="238"/>
      </rPr>
      <t>04Z200</t>
    </r>
  </si>
  <si>
    <r>
      <rPr>
        <sz val="8"/>
        <rFont val="Arial"/>
        <family val="2"/>
        <charset val="238"/>
      </rPr>
      <t>03Z200</t>
    </r>
  </si>
  <si>
    <r>
      <rPr>
        <sz val="8"/>
        <rFont val="Arial"/>
        <family val="2"/>
        <charset val="238"/>
      </rPr>
      <t>02Z200</t>
    </r>
  </si>
  <si>
    <r>
      <rPr>
        <sz val="8"/>
        <rFont val="Arial"/>
        <family val="2"/>
        <charset val="238"/>
      </rPr>
      <t>01Z200</t>
    </r>
  </si>
  <si>
    <r>
      <rPr>
        <sz val="8"/>
        <rFont val="Arial"/>
        <family val="2"/>
        <charset val="238"/>
      </rPr>
      <t>Total other unallocated</t>
    </r>
  </si>
  <si>
    <r>
      <rPr>
        <sz val="8"/>
        <rFont val="Arial"/>
        <family val="2"/>
        <charset val="238"/>
      </rPr>
      <t>. . .</t>
    </r>
  </si>
  <si>
    <r>
      <rPr>
        <b/>
        <sz val="8"/>
        <rFont val="Arial"/>
        <family val="2"/>
        <charset val="238"/>
      </rPr>
      <t>20 Other unallocated</t>
    </r>
  </si>
  <si>
    <r>
      <rPr>
        <sz val="8"/>
        <rFont val="Arial"/>
        <family val="2"/>
        <charset val="238"/>
      </rPr>
      <t>04Z190</t>
    </r>
  </si>
  <si>
    <r>
      <rPr>
        <sz val="8"/>
        <rFont val="Arial"/>
        <family val="2"/>
        <charset val="238"/>
      </rPr>
      <t>03Z190</t>
    </r>
  </si>
  <si>
    <r>
      <rPr>
        <sz val="8"/>
        <rFont val="Arial"/>
        <family val="2"/>
        <charset val="238"/>
      </rPr>
      <t>02Z190</t>
    </r>
  </si>
  <si>
    <r>
      <rPr>
        <sz val="8"/>
        <rFont val="Arial"/>
        <family val="2"/>
        <charset val="238"/>
      </rPr>
      <t>01Z190</t>
    </r>
  </si>
  <si>
    <r>
      <rPr>
        <sz val="8"/>
        <rFont val="Arial"/>
        <family val="2"/>
        <charset val="238"/>
      </rPr>
      <t>Total financial instruments associated with underwriting debt or equity instruments</t>
    </r>
  </si>
  <si>
    <r>
      <rPr>
        <b/>
        <sz val="8"/>
        <rFont val="Arial"/>
        <family val="2"/>
        <charset val="238"/>
      </rPr>
      <t>19 Financial instruments associated with underwriting debt or equity instruments</t>
    </r>
  </si>
  <si>
    <r>
      <rPr>
        <sz val="8"/>
        <rFont val="Arial"/>
        <family val="2"/>
        <charset val="238"/>
      </rPr>
      <t>04Z180</t>
    </r>
  </si>
  <si>
    <r>
      <rPr>
        <sz val="8"/>
        <rFont val="Arial"/>
        <family val="2"/>
        <charset val="238"/>
      </rPr>
      <t>03Z180</t>
    </r>
  </si>
  <si>
    <r>
      <rPr>
        <sz val="8"/>
        <rFont val="Arial"/>
        <family val="2"/>
        <charset val="238"/>
      </rPr>
      <t>02Z180</t>
    </r>
  </si>
  <si>
    <r>
      <rPr>
        <sz val="8"/>
        <rFont val="Arial"/>
        <family val="2"/>
        <charset val="238"/>
      </rPr>
      <t>01Z180</t>
    </r>
  </si>
  <si>
    <r>
      <rPr>
        <sz val="8"/>
        <rFont val="Arial"/>
        <family val="2"/>
        <charset val="238"/>
      </rPr>
      <t>Total exposures arising from long settlement transactions</t>
    </r>
  </si>
  <si>
    <r>
      <rPr>
        <b/>
        <sz val="8"/>
        <rFont val="Arial"/>
        <family val="2"/>
        <charset val="238"/>
      </rPr>
      <t>18 Exposures arising from long settlement transactions</t>
    </r>
  </si>
  <si>
    <r>
      <rPr>
        <sz val="8"/>
        <rFont val="Arial"/>
        <family val="2"/>
        <charset val="238"/>
      </rPr>
      <t>04Z170</t>
    </r>
  </si>
  <si>
    <r>
      <rPr>
        <sz val="8"/>
        <rFont val="Arial"/>
        <family val="2"/>
        <charset val="238"/>
      </rPr>
      <t>03Z170</t>
    </r>
  </si>
  <si>
    <r>
      <rPr>
        <sz val="8"/>
        <rFont val="Arial"/>
        <family val="2"/>
        <charset val="238"/>
      </rPr>
      <t>02Z170</t>
    </r>
  </si>
  <si>
    <r>
      <rPr>
        <sz val="8"/>
        <rFont val="Arial"/>
        <family val="2"/>
        <charset val="238"/>
      </rPr>
      <t>01Z170</t>
    </r>
  </si>
  <si>
    <r>
      <rPr>
        <sz val="8"/>
        <rFont val="Arial"/>
        <family val="2"/>
        <charset val="238"/>
      </rPr>
      <t>Total exposures arising from securities margin lending transactions</t>
    </r>
  </si>
  <si>
    <r>
      <rPr>
        <b/>
        <sz val="8"/>
        <rFont val="Arial"/>
        <family val="2"/>
        <charset val="238"/>
      </rPr>
      <t>17 Securities margin lending transactions</t>
    </r>
  </si>
  <si>
    <r>
      <rPr>
        <sz val="8"/>
        <rFont val="Arial"/>
        <family val="2"/>
        <charset val="238"/>
      </rPr>
      <t>04Z160</t>
    </r>
  </si>
  <si>
    <r>
      <rPr>
        <sz val="8"/>
        <rFont val="Arial"/>
        <family val="2"/>
        <charset val="238"/>
      </rPr>
      <t>03Z160</t>
    </r>
  </si>
  <si>
    <r>
      <rPr>
        <sz val="8"/>
        <rFont val="Arial"/>
        <family val="2"/>
        <charset val="238"/>
      </rPr>
      <t>02Z160</t>
    </r>
  </si>
  <si>
    <r>
      <rPr>
        <sz val="8"/>
        <rFont val="Arial"/>
        <family val="2"/>
        <charset val="238"/>
      </rPr>
      <t>01Z160</t>
    </r>
  </si>
  <si>
    <r>
      <rPr>
        <sz val="8"/>
        <rFont val="Arial"/>
        <family val="2"/>
        <charset val="238"/>
      </rPr>
      <t>Total exposures arising from reverse repo agreements and securities lending/borrowing transactions</t>
    </r>
  </si>
  <si>
    <r>
      <rPr>
        <b/>
        <sz val="8"/>
        <rFont val="Arial"/>
        <family val="2"/>
        <charset val="238"/>
      </rPr>
      <t>16 Exposures arising from reverse repo agreements and securities lending/borrowing transactions</t>
    </r>
  </si>
  <si>
    <r>
      <rPr>
        <sz val="8"/>
        <rFont val="Arial"/>
        <family val="2"/>
        <charset val="238"/>
      </rPr>
      <t>04Z150</t>
    </r>
  </si>
  <si>
    <r>
      <rPr>
        <sz val="8"/>
        <rFont val="Arial"/>
        <family val="2"/>
        <charset val="238"/>
      </rPr>
      <t>03Z150</t>
    </r>
  </si>
  <si>
    <r>
      <rPr>
        <sz val="8"/>
        <rFont val="Arial"/>
        <family val="2"/>
        <charset val="238"/>
      </rPr>
      <t>02Z150</t>
    </r>
  </si>
  <si>
    <r>
      <rPr>
        <sz val="8"/>
        <rFont val="Arial"/>
        <family val="2"/>
        <charset val="238"/>
      </rPr>
      <t>01Z150</t>
    </r>
  </si>
  <si>
    <r>
      <rPr>
        <sz val="8"/>
        <rFont val="Arial"/>
        <family val="2"/>
        <charset val="238"/>
      </rPr>
      <t>Total exposures arising from repo agreements and securities lending/borrowing transactions</t>
    </r>
  </si>
  <si>
    <r>
      <rPr>
        <b/>
        <sz val="8"/>
        <rFont val="Arial"/>
        <family val="2"/>
        <charset val="238"/>
      </rPr>
      <t>15 Exposures arising from repo agreements and securities lending/borrowing transactions</t>
    </r>
  </si>
  <si>
    <r>
      <rPr>
        <sz val="8"/>
        <rFont val="Arial"/>
        <family val="2"/>
        <charset val="238"/>
      </rPr>
      <t>04Z140</t>
    </r>
  </si>
  <si>
    <r>
      <rPr>
        <sz val="8"/>
        <rFont val="Arial"/>
        <family val="2"/>
        <charset val="238"/>
      </rPr>
      <t>03Z140</t>
    </r>
  </si>
  <si>
    <r>
      <rPr>
        <sz val="8"/>
        <rFont val="Arial"/>
        <family val="2"/>
        <charset val="238"/>
      </rPr>
      <t>02Z140</t>
    </r>
  </si>
  <si>
    <r>
      <rPr>
        <sz val="8"/>
        <rFont val="Arial"/>
        <family val="2"/>
        <charset val="238"/>
      </rPr>
      <t>01Z140</t>
    </r>
  </si>
  <si>
    <r>
      <rPr>
        <sz val="8"/>
        <rFont val="Arial"/>
        <family val="2"/>
        <charset val="238"/>
      </rPr>
      <t>Total exposures arising from free deliveries</t>
    </r>
  </si>
  <si>
    <r>
      <rPr>
        <b/>
        <sz val="8"/>
        <rFont val="Arial"/>
        <family val="2"/>
        <charset val="238"/>
      </rPr>
      <t>14 Exposures arising from free deliveries</t>
    </r>
  </si>
  <si>
    <r>
      <rPr>
        <sz val="8"/>
        <rFont val="Arial"/>
        <family val="2"/>
        <charset val="238"/>
      </rPr>
      <t>04Z130</t>
    </r>
  </si>
  <si>
    <r>
      <rPr>
        <sz val="8"/>
        <rFont val="Arial"/>
        <family val="2"/>
        <charset val="238"/>
      </rPr>
      <t>03Z130</t>
    </r>
  </si>
  <si>
    <r>
      <rPr>
        <sz val="8"/>
        <rFont val="Arial"/>
        <family val="2"/>
        <charset val="238"/>
      </rPr>
      <t>02Z130</t>
    </r>
  </si>
  <si>
    <r>
      <rPr>
        <sz val="8"/>
        <rFont val="Arial"/>
        <family val="2"/>
        <charset val="238"/>
      </rPr>
      <t>01Z130</t>
    </r>
  </si>
  <si>
    <r>
      <rPr>
        <sz val="8"/>
        <rFont val="Arial"/>
        <family val="2"/>
        <charset val="238"/>
      </rPr>
      <t>Total exposures arising from unsettled transactions</t>
    </r>
  </si>
  <si>
    <r>
      <rPr>
        <b/>
        <sz val="8"/>
        <rFont val="Arial"/>
        <family val="2"/>
        <charset val="238"/>
      </rPr>
      <t>13 Exposures arising from unsettled transactions</t>
    </r>
  </si>
  <si>
    <r>
      <rPr>
        <sz val="8"/>
        <rFont val="Arial"/>
        <family val="2"/>
        <charset val="238"/>
      </rPr>
      <t>04Z120</t>
    </r>
  </si>
  <si>
    <r>
      <rPr>
        <sz val="8"/>
        <rFont val="Arial"/>
        <family val="2"/>
        <charset val="238"/>
      </rPr>
      <t>03Z120</t>
    </r>
  </si>
  <si>
    <r>
      <rPr>
        <sz val="8"/>
        <rFont val="Arial"/>
        <family val="2"/>
        <charset val="238"/>
      </rPr>
      <t>02Z120</t>
    </r>
  </si>
  <si>
    <r>
      <rPr>
        <sz val="8"/>
        <rFont val="Arial"/>
        <family val="2"/>
        <charset val="238"/>
      </rPr>
      <t>01Z120</t>
    </r>
  </si>
  <si>
    <r>
      <rPr>
        <sz val="8"/>
        <rFont val="Arial"/>
        <family val="2"/>
        <charset val="238"/>
      </rPr>
      <t>Total commodity derivatives</t>
    </r>
  </si>
  <si>
    <r>
      <rPr>
        <b/>
        <sz val="8"/>
        <rFont val="Arial"/>
        <family val="2"/>
        <charset val="238"/>
      </rPr>
      <t>12 Commodity derivatives</t>
    </r>
  </si>
  <si>
    <r>
      <rPr>
        <sz val="8"/>
        <rFont val="Arial"/>
        <family val="2"/>
        <charset val="238"/>
      </rPr>
      <t>04Z110</t>
    </r>
  </si>
  <si>
    <r>
      <rPr>
        <sz val="8"/>
        <rFont val="Arial"/>
        <family val="2"/>
        <charset val="238"/>
      </rPr>
      <t>03Z110</t>
    </r>
  </si>
  <si>
    <r>
      <rPr>
        <sz val="8"/>
        <rFont val="Arial"/>
        <family val="2"/>
        <charset val="238"/>
      </rPr>
      <t>02Z110</t>
    </r>
  </si>
  <si>
    <r>
      <rPr>
        <sz val="8"/>
        <rFont val="Arial"/>
        <family val="2"/>
        <charset val="238"/>
      </rPr>
      <t>01Z110</t>
    </r>
  </si>
  <si>
    <r>
      <rPr>
        <sz val="8"/>
        <rFont val="Arial"/>
        <family val="2"/>
        <charset val="238"/>
      </rPr>
      <t>Total commodities - physical products</t>
    </r>
  </si>
  <si>
    <r>
      <rPr>
        <b/>
        <sz val="8"/>
        <rFont val="Arial"/>
        <family val="2"/>
        <charset val="238"/>
      </rPr>
      <t>11 Commodity - physical products</t>
    </r>
  </si>
  <si>
    <r>
      <rPr>
        <sz val="8"/>
        <rFont val="Arial"/>
        <family val="2"/>
        <charset val="238"/>
      </rPr>
      <t>04Z100</t>
    </r>
  </si>
  <si>
    <r>
      <rPr>
        <sz val="8"/>
        <rFont val="Arial"/>
        <family val="2"/>
        <charset val="238"/>
      </rPr>
      <t>03Z100</t>
    </r>
  </si>
  <si>
    <r>
      <rPr>
        <sz val="8"/>
        <rFont val="Arial"/>
        <family val="2"/>
        <charset val="238"/>
      </rPr>
      <t>02Z100</t>
    </r>
  </si>
  <si>
    <r>
      <rPr>
        <sz val="8"/>
        <rFont val="Arial"/>
        <family val="2"/>
        <charset val="238"/>
      </rPr>
      <t>01Z100</t>
    </r>
  </si>
  <si>
    <r>
      <rPr>
        <sz val="8"/>
        <rFont val="Arial"/>
        <family val="2"/>
        <charset val="238"/>
      </rPr>
      <t>Total embedded derivatives</t>
    </r>
  </si>
  <si>
    <r>
      <rPr>
        <b/>
        <sz val="8"/>
        <rFont val="Arial"/>
        <family val="2"/>
        <charset val="238"/>
      </rPr>
      <t>10 Embedded derivatives</t>
    </r>
  </si>
  <si>
    <r>
      <rPr>
        <sz val="8"/>
        <rFont val="Arial"/>
        <family val="2"/>
        <charset val="238"/>
      </rPr>
      <t>04Z090</t>
    </r>
  </si>
  <si>
    <r>
      <rPr>
        <sz val="8"/>
        <rFont val="Arial"/>
        <family val="2"/>
        <charset val="238"/>
      </rPr>
      <t>03Z090</t>
    </r>
  </si>
  <si>
    <r>
      <rPr>
        <sz val="8"/>
        <rFont val="Arial"/>
        <family val="2"/>
        <charset val="238"/>
      </rPr>
      <t>02Z090</t>
    </r>
  </si>
  <si>
    <r>
      <rPr>
        <sz val="8"/>
        <rFont val="Arial"/>
        <family val="2"/>
        <charset val="238"/>
      </rPr>
      <t>01Z090</t>
    </r>
  </si>
  <si>
    <r>
      <rPr>
        <sz val="8"/>
        <rFont val="Arial"/>
        <family val="2"/>
        <charset val="238"/>
      </rPr>
      <t>Total options</t>
    </r>
  </si>
  <si>
    <r>
      <rPr>
        <b/>
        <sz val="8"/>
        <rFont val="Arial"/>
        <family val="2"/>
        <charset val="238"/>
      </rPr>
      <t>9 Options</t>
    </r>
  </si>
  <si>
    <r>
      <rPr>
        <sz val="8"/>
        <rFont val="Arial"/>
        <family val="2"/>
        <charset val="238"/>
      </rPr>
      <t>04Z080</t>
    </r>
  </si>
  <si>
    <r>
      <rPr>
        <sz val="8"/>
        <rFont val="Arial"/>
        <family val="2"/>
        <charset val="238"/>
      </rPr>
      <t>03Z080</t>
    </r>
  </si>
  <si>
    <r>
      <rPr>
        <sz val="8"/>
        <rFont val="Arial"/>
        <family val="2"/>
        <charset val="238"/>
      </rPr>
      <t>02Z080</t>
    </r>
  </si>
  <si>
    <r>
      <rPr>
        <sz val="8"/>
        <rFont val="Arial"/>
        <family val="2"/>
        <charset val="238"/>
      </rPr>
      <t>01Z080</t>
    </r>
  </si>
  <si>
    <r>
      <rPr>
        <sz val="8"/>
        <rFont val="Arial"/>
        <family val="2"/>
        <charset val="238"/>
      </rPr>
      <t>Total credit derivatives</t>
    </r>
  </si>
  <si>
    <r>
      <rPr>
        <b/>
        <sz val="8"/>
        <rFont val="Arial"/>
        <family val="2"/>
        <charset val="238"/>
      </rPr>
      <t>8 Credit derivatives</t>
    </r>
  </si>
  <si>
    <r>
      <rPr>
        <sz val="8"/>
        <rFont val="Arial"/>
        <family val="2"/>
        <charset val="238"/>
      </rPr>
      <t>04Z070</t>
    </r>
  </si>
  <si>
    <r>
      <rPr>
        <sz val="8"/>
        <rFont val="Arial"/>
        <family val="2"/>
        <charset val="238"/>
      </rPr>
      <t>03Z070</t>
    </r>
  </si>
  <si>
    <r>
      <rPr>
        <sz val="8"/>
        <rFont val="Arial"/>
        <family val="2"/>
        <charset val="238"/>
      </rPr>
      <t>02Z070</t>
    </r>
  </si>
  <si>
    <r>
      <rPr>
        <sz val="8"/>
        <rFont val="Arial"/>
        <family val="2"/>
        <charset val="238"/>
      </rPr>
      <t>01Z070</t>
    </r>
  </si>
  <si>
    <r>
      <rPr>
        <sz val="8"/>
        <rFont val="Arial"/>
        <family val="2"/>
        <charset val="238"/>
      </rPr>
      <t>Total swaps</t>
    </r>
  </si>
  <si>
    <r>
      <rPr>
        <b/>
        <sz val="8"/>
        <rFont val="Arial"/>
        <family val="2"/>
        <charset val="238"/>
      </rPr>
      <t>7 Swaps</t>
    </r>
  </si>
  <si>
    <r>
      <rPr>
        <sz val="8"/>
        <rFont val="Arial"/>
        <family val="2"/>
        <charset val="238"/>
      </rPr>
      <t>04Z060</t>
    </r>
  </si>
  <si>
    <r>
      <rPr>
        <sz val="8"/>
        <rFont val="Arial"/>
        <family val="2"/>
        <charset val="238"/>
      </rPr>
      <t>03Z060</t>
    </r>
  </si>
  <si>
    <r>
      <rPr>
        <sz val="8"/>
        <rFont val="Arial"/>
        <family val="2"/>
        <charset val="238"/>
      </rPr>
      <t>02Z060</t>
    </r>
  </si>
  <si>
    <r>
      <rPr>
        <sz val="8"/>
        <rFont val="Arial"/>
        <family val="2"/>
        <charset val="238"/>
      </rPr>
      <t>01Z060</t>
    </r>
  </si>
  <si>
    <r>
      <rPr>
        <sz val="8"/>
        <rFont val="Arial"/>
        <family val="2"/>
        <charset val="238"/>
      </rPr>
      <t xml:space="preserve">Total forwards </t>
    </r>
  </si>
  <si>
    <r>
      <rPr>
        <b/>
        <sz val="8"/>
        <rFont val="Arial"/>
        <family val="2"/>
        <charset val="238"/>
      </rPr>
      <t xml:space="preserve">6 Forwards </t>
    </r>
  </si>
  <si>
    <r>
      <rPr>
        <sz val="8"/>
        <rFont val="Arial"/>
        <family val="2"/>
        <charset val="238"/>
      </rPr>
      <t>04Z050</t>
    </r>
  </si>
  <si>
    <r>
      <rPr>
        <sz val="8"/>
        <rFont val="Arial"/>
        <family val="2"/>
        <charset val="238"/>
      </rPr>
      <t>03Z050</t>
    </r>
  </si>
  <si>
    <r>
      <rPr>
        <sz val="8"/>
        <rFont val="Arial"/>
        <family val="2"/>
        <charset val="238"/>
      </rPr>
      <t>02Z050</t>
    </r>
  </si>
  <si>
    <r>
      <rPr>
        <sz val="8"/>
        <rFont val="Arial"/>
        <family val="2"/>
        <charset val="238"/>
      </rPr>
      <t>01Z050</t>
    </r>
  </si>
  <si>
    <r>
      <rPr>
        <sz val="8"/>
        <rFont val="Arial"/>
        <family val="2"/>
        <charset val="238"/>
      </rPr>
      <t>Total futures</t>
    </r>
  </si>
  <si>
    <r>
      <rPr>
        <b/>
        <sz val="8"/>
        <rFont val="Arial"/>
        <family val="2"/>
        <charset val="238"/>
      </rPr>
      <t>5 Futures</t>
    </r>
  </si>
  <si>
    <r>
      <rPr>
        <sz val="8"/>
        <rFont val="Arial"/>
        <family val="2"/>
        <charset val="238"/>
      </rPr>
      <t>04Z040</t>
    </r>
  </si>
  <si>
    <r>
      <rPr>
        <sz val="8"/>
        <rFont val="Arial"/>
        <family val="2"/>
        <charset val="238"/>
      </rPr>
      <t>03Z040</t>
    </r>
  </si>
  <si>
    <r>
      <rPr>
        <sz val="8"/>
        <rFont val="Arial"/>
        <family val="2"/>
        <charset val="238"/>
      </rPr>
      <t>02Z040</t>
    </r>
  </si>
  <si>
    <r>
      <rPr>
        <sz val="8"/>
        <rFont val="Arial"/>
        <family val="2"/>
        <charset val="238"/>
      </rPr>
      <t>01Z040</t>
    </r>
  </si>
  <si>
    <r>
      <rPr>
        <sz val="8"/>
        <rFont val="Arial"/>
        <family val="2"/>
        <charset val="238"/>
      </rPr>
      <t>Total other transferrable securities</t>
    </r>
  </si>
  <si>
    <r>
      <rPr>
        <b/>
        <sz val="8"/>
        <rFont val="Arial"/>
        <family val="2"/>
        <charset val="238"/>
      </rPr>
      <t>4 Other transferrable securities</t>
    </r>
  </si>
  <si>
    <r>
      <rPr>
        <sz val="8"/>
        <rFont val="Arial"/>
        <family val="2"/>
        <charset val="238"/>
      </rPr>
      <t>04Z030</t>
    </r>
  </si>
  <si>
    <r>
      <rPr>
        <sz val="8"/>
        <rFont val="Arial"/>
        <family val="2"/>
        <charset val="238"/>
      </rPr>
      <t>03Z030</t>
    </r>
  </si>
  <si>
    <r>
      <rPr>
        <sz val="8"/>
        <rFont val="Arial"/>
        <family val="2"/>
        <charset val="238"/>
      </rPr>
      <t>02Z030</t>
    </r>
  </si>
  <si>
    <r>
      <rPr>
        <sz val="8"/>
        <rFont val="Arial"/>
        <family val="2"/>
        <charset val="238"/>
      </rPr>
      <t>01Z030</t>
    </r>
  </si>
  <si>
    <r>
      <rPr>
        <sz val="8"/>
        <rFont val="Arial"/>
        <family val="2"/>
        <charset val="238"/>
      </rPr>
      <t>Total money market instruments</t>
    </r>
  </si>
  <si>
    <r>
      <rPr>
        <b/>
        <sz val="8"/>
        <rFont val="Arial"/>
        <family val="2"/>
        <charset val="238"/>
      </rPr>
      <t>3 Money market instruments</t>
    </r>
  </si>
  <si>
    <r>
      <rPr>
        <sz val="8"/>
        <rFont val="Arial"/>
        <family val="2"/>
        <charset val="238"/>
      </rPr>
      <t>04Z020</t>
    </r>
  </si>
  <si>
    <r>
      <rPr>
        <sz val="8"/>
        <rFont val="Arial"/>
        <family val="2"/>
        <charset val="238"/>
      </rPr>
      <t>03Z020</t>
    </r>
  </si>
  <si>
    <r>
      <rPr>
        <sz val="8"/>
        <rFont val="Arial"/>
        <family val="2"/>
        <charset val="238"/>
      </rPr>
      <t>02Z020</t>
    </r>
  </si>
  <si>
    <r>
      <rPr>
        <sz val="8"/>
        <rFont val="Arial"/>
        <family val="2"/>
        <charset val="238"/>
      </rPr>
      <t>01Z020</t>
    </r>
  </si>
  <si>
    <r>
      <rPr>
        <sz val="8"/>
        <rFont val="Arial"/>
        <family val="2"/>
        <charset val="238"/>
      </rPr>
      <t>Total debt instruments</t>
    </r>
  </si>
  <si>
    <r>
      <rPr>
        <b/>
        <sz val="8"/>
        <rFont val="Arial"/>
        <family val="2"/>
        <charset val="238"/>
      </rPr>
      <t>2 Debt instruments</t>
    </r>
  </si>
  <si>
    <r>
      <rPr>
        <sz val="8"/>
        <rFont val="Arial"/>
        <family val="2"/>
        <charset val="238"/>
      </rPr>
      <t>04Z010</t>
    </r>
  </si>
  <si>
    <r>
      <rPr>
        <sz val="8"/>
        <rFont val="Arial"/>
        <family val="2"/>
        <charset val="238"/>
      </rPr>
      <t>03Z010</t>
    </r>
  </si>
  <si>
    <r>
      <rPr>
        <sz val="8"/>
        <rFont val="Arial"/>
        <family val="2"/>
        <charset val="238"/>
      </rPr>
      <t>02Z010</t>
    </r>
  </si>
  <si>
    <r>
      <rPr>
        <sz val="8"/>
        <rFont val="Arial"/>
        <family val="2"/>
        <charset val="238"/>
      </rPr>
      <t>01Z010</t>
    </r>
  </si>
  <si>
    <r>
      <rPr>
        <sz val="8"/>
        <rFont val="Arial"/>
        <family val="2"/>
        <charset val="238"/>
      </rPr>
      <t>Total shares and equity holdings in undertakings</t>
    </r>
  </si>
  <si>
    <r>
      <rPr>
        <b/>
        <sz val="8"/>
        <rFont val="Arial"/>
        <family val="2"/>
        <charset val="238"/>
      </rPr>
      <t>1 Shares and equity holdings in undertakings</t>
    </r>
  </si>
  <si>
    <r>
      <rPr>
        <sz val="8"/>
        <rFont val="Arial"/>
        <family val="2"/>
        <charset val="238"/>
      </rPr>
      <t>Nominal value in currency</t>
    </r>
  </si>
  <si>
    <r>
      <rPr>
        <sz val="8"/>
        <rFont val="Arial"/>
        <family val="2"/>
        <charset val="238"/>
      </rPr>
      <t>Currency code</t>
    </r>
  </si>
  <si>
    <r>
      <rPr>
        <sz val="8"/>
        <rFont val="Arial"/>
        <family val="2"/>
        <charset val="238"/>
      </rPr>
      <t>Name of instrument</t>
    </r>
  </si>
  <si>
    <r>
      <rPr>
        <sz val="9"/>
        <rFont val="Arial"/>
        <family val="2"/>
        <charset val="238"/>
      </rPr>
      <t>Management board members</t>
    </r>
  </si>
  <si>
    <r>
      <rPr>
        <sz val="9"/>
        <rFont val="Arial"/>
        <family val="2"/>
        <charset val="238"/>
      </rPr>
      <t>21</t>
    </r>
  </si>
  <si>
    <t>Supervisory board members</t>
  </si>
  <si>
    <r>
      <rPr>
        <sz val="9"/>
        <rFont val="Arial"/>
        <family val="2"/>
        <charset val="238"/>
      </rPr>
      <t>20</t>
    </r>
  </si>
  <si>
    <t>Management board members</t>
  </si>
  <si>
    <r>
      <rPr>
        <sz val="9"/>
        <rFont val="Arial"/>
        <family val="2"/>
        <charset val="238"/>
      </rPr>
      <t>19</t>
    </r>
  </si>
  <si>
    <r>
      <rPr>
        <sz val="9"/>
        <rFont val="Arial"/>
        <family val="2"/>
        <charset val="238"/>
      </rPr>
      <t>Number of employees in the entity</t>
    </r>
  </si>
  <si>
    <r>
      <rPr>
        <sz val="9"/>
        <rFont val="Arial"/>
        <family val="2"/>
        <charset val="238"/>
      </rPr>
      <t>18</t>
    </r>
  </si>
  <si>
    <r>
      <rPr>
        <sz val="9"/>
        <rFont val="Arial"/>
        <family val="2"/>
        <charset val="238"/>
      </rPr>
      <t>Profit/loss</t>
    </r>
  </si>
  <si>
    <r>
      <rPr>
        <sz val="9"/>
        <rFont val="Arial"/>
        <family val="2"/>
        <charset val="238"/>
      </rPr>
      <t>17</t>
    </r>
  </si>
  <si>
    <r>
      <rPr>
        <sz val="9"/>
        <rFont val="Arial"/>
        <family val="2"/>
        <charset val="238"/>
      </rPr>
      <t>Entity assets</t>
    </r>
  </si>
  <si>
    <r>
      <rPr>
        <sz val="9"/>
        <rFont val="Arial"/>
        <family val="2"/>
        <charset val="238"/>
      </rPr>
      <t>16</t>
    </r>
  </si>
  <si>
    <t>List of legal/natural holders of a qualifying holding</t>
  </si>
  <si>
    <r>
      <rPr>
        <sz val="9"/>
        <rFont val="Arial"/>
        <family val="2"/>
        <charset val="238"/>
      </rPr>
      <t>15</t>
    </r>
  </si>
  <si>
    <r>
      <rPr>
        <sz val="9"/>
        <rFont val="Arial"/>
        <family val="2"/>
        <charset val="238"/>
      </rPr>
      <t>Initial capital</t>
    </r>
  </si>
  <si>
    <r>
      <rPr>
        <sz val="9"/>
        <rFont val="Arial"/>
        <family val="2"/>
        <charset val="238"/>
      </rPr>
      <t>14</t>
    </r>
  </si>
  <si>
    <r>
      <rPr>
        <sz val="9"/>
        <rFont val="Arial"/>
        <family val="2"/>
        <charset val="238"/>
      </rPr>
      <t>Year of audit</t>
    </r>
  </si>
  <si>
    <r>
      <rPr>
        <sz val="9"/>
        <rFont val="Arial"/>
        <family val="2"/>
        <charset val="238"/>
      </rPr>
      <t>13</t>
    </r>
  </si>
  <si>
    <r>
      <rPr>
        <sz val="9"/>
        <rFont val="Arial"/>
        <family val="2"/>
        <charset val="238"/>
      </rPr>
      <t>Activity</t>
    </r>
  </si>
  <si>
    <r>
      <rPr>
        <sz val="9"/>
        <rFont val="Arial"/>
        <family val="2"/>
        <charset val="238"/>
      </rPr>
      <t>12</t>
    </r>
  </si>
  <si>
    <r>
      <rPr>
        <sz val="9"/>
        <rFont val="Arial"/>
        <family val="2"/>
        <charset val="238"/>
      </rPr>
      <t>Competent regulator</t>
    </r>
  </si>
  <si>
    <r>
      <rPr>
        <sz val="9"/>
        <rFont val="Arial"/>
        <family val="2"/>
        <charset val="238"/>
      </rPr>
      <t>11</t>
    </r>
  </si>
  <si>
    <r>
      <rPr>
        <sz val="9"/>
        <rFont val="Arial"/>
        <family val="2"/>
        <charset val="238"/>
      </rPr>
      <t>Type of entity</t>
    </r>
  </si>
  <si>
    <r>
      <rPr>
        <sz val="9"/>
        <rFont val="Arial"/>
        <family val="2"/>
        <charset val="238"/>
      </rPr>
      <t>10</t>
    </r>
  </si>
  <si>
    <r>
      <rPr>
        <sz val="9"/>
        <rFont val="Arial"/>
        <family val="2"/>
        <charset val="238"/>
      </rPr>
      <t>Percentage share of ordinary shares of a parent credit institution or a holding in the initial capital of an entity</t>
    </r>
  </si>
  <si>
    <r>
      <rPr>
        <sz val="9"/>
        <rFont val="Arial"/>
        <family val="2"/>
        <charset val="238"/>
      </rPr>
      <t>9</t>
    </r>
  </si>
  <si>
    <t>Type of link</t>
  </si>
  <si>
    <r>
      <rPr>
        <sz val="9"/>
        <rFont val="Arial"/>
        <family val="2"/>
        <charset val="238"/>
      </rPr>
      <t>8</t>
    </r>
  </si>
  <si>
    <r>
      <rPr>
        <sz val="9"/>
        <rFont val="Arial"/>
        <family val="2"/>
        <charset val="238"/>
      </rPr>
      <t>Legal form</t>
    </r>
  </si>
  <si>
    <r>
      <rPr>
        <sz val="9"/>
        <rFont val="Arial"/>
        <family val="2"/>
        <charset val="238"/>
      </rPr>
      <t>7</t>
    </r>
  </si>
  <si>
    <r>
      <rPr>
        <sz val="9"/>
        <rFont val="Arial"/>
        <family val="2"/>
        <charset val="238"/>
      </rPr>
      <t>Head office and address</t>
    </r>
  </si>
  <si>
    <r>
      <rPr>
        <sz val="9"/>
        <rFont val="Arial"/>
        <family val="2"/>
        <charset val="238"/>
      </rPr>
      <t>6</t>
    </r>
  </si>
  <si>
    <r>
      <rPr>
        <sz val="9"/>
        <rFont val="Arial"/>
        <family val="2"/>
        <charset val="238"/>
      </rPr>
      <t>Non-resident identifier</t>
    </r>
  </si>
  <si>
    <r>
      <rPr>
        <sz val="9"/>
        <rFont val="Arial"/>
        <family val="2"/>
        <charset val="238"/>
      </rPr>
      <t>5</t>
    </r>
  </si>
  <si>
    <r>
      <rPr>
        <sz val="9"/>
        <rFont val="Arial"/>
        <family val="2"/>
        <charset val="238"/>
      </rPr>
      <t>Identification number</t>
    </r>
  </si>
  <si>
    <r>
      <rPr>
        <sz val="9"/>
        <rFont val="Arial"/>
        <family val="2"/>
        <charset val="238"/>
      </rPr>
      <t>4</t>
    </r>
  </si>
  <si>
    <r>
      <rPr>
        <sz val="9"/>
        <rFont val="Arial"/>
        <family val="2"/>
        <charset val="238"/>
      </rPr>
      <t>Personal identification number</t>
    </r>
  </si>
  <si>
    <r>
      <rPr>
        <sz val="9"/>
        <rFont val="Arial"/>
        <family val="2"/>
        <charset val="238"/>
      </rPr>
      <t>3</t>
    </r>
  </si>
  <si>
    <r>
      <rPr>
        <sz val="9"/>
        <rFont val="Arial"/>
        <family val="2"/>
        <charset val="238"/>
      </rPr>
      <t>Name of entity</t>
    </r>
  </si>
  <si>
    <r>
      <rPr>
        <sz val="9"/>
        <rFont val="Arial"/>
        <family val="2"/>
        <charset val="238"/>
      </rPr>
      <t>2</t>
    </r>
  </si>
  <si>
    <t>Position of entity in a group</t>
  </si>
  <si>
    <r>
      <rPr>
        <sz val="9"/>
        <rFont val="Arial"/>
        <family val="2"/>
        <charset val="238"/>
      </rPr>
      <t>1</t>
    </r>
  </si>
  <si>
    <r>
      <rPr>
        <sz val="9"/>
        <rFont val="Arial"/>
        <family val="2"/>
        <charset val="238"/>
      </rPr>
      <t>Section</t>
    </r>
  </si>
  <si>
    <r>
      <rPr>
        <sz val="9"/>
        <rFont val="Arial"/>
        <family val="2"/>
        <charset val="238"/>
      </rPr>
      <t>Ordinal number</t>
    </r>
  </si>
  <si>
    <t>Date/Working day</t>
  </si>
  <si>
    <t>Total business of the credit institution</t>
  </si>
  <si>
    <t>Total nominal value of trading book items</t>
  </si>
  <si>
    <t>Total market value of trading book items</t>
  </si>
  <si>
    <t>Trading book share in total business of the credit institution</t>
  </si>
  <si>
    <t xml:space="preserve">PD OF EXPOSURE GRADE OR POOL (%)     </t>
  </si>
  <si>
    <t>UNFUNDED CREDIT PROTECTION ADJUSTED VALUES (Ga)</t>
  </si>
  <si>
    <t>GUARANTEES</t>
  </si>
  <si>
    <t>1</t>
  </si>
  <si>
    <t>2</t>
  </si>
  <si>
    <t>3</t>
  </si>
  <si>
    <t>4</t>
  </si>
  <si>
    <t>5</t>
  </si>
  <si>
    <t>6</t>
  </si>
  <si>
    <t>(Last working day)</t>
  </si>
  <si>
    <t>Nominal value in domestic currency</t>
  </si>
  <si>
    <t xml:space="preserve">Form KT-DS Trading book - daily balances  </t>
  </si>
  <si>
    <t xml:space="preserve">Form DKT Detailed trading book  </t>
  </si>
  <si>
    <t>Report S1 - Report on the composition of a group of credit institutions in the RC</t>
  </si>
  <si>
    <t xml:space="preserve">Instrument / Transaction code </t>
  </si>
  <si>
    <t>Market value in currency</t>
  </si>
  <si>
    <t>Market value in domestic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</si>
</sst>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3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2"/>
      <name val="Arial CE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8"/>
      <color indexed="8"/>
      <name val="Verdana"/>
      <family val="2"/>
    </font>
    <font>
      <sz val="8"/>
      <color theme="0"/>
      <name val="Arial"/>
      <family val="2"/>
      <charset val="238"/>
    </font>
    <font>
      <b/>
      <sz val="8"/>
      <color indexed="8"/>
      <name val="Arial CE"/>
      <charset val="238"/>
    </font>
    <font>
      <b/>
      <sz val="8"/>
      <color rgb="FF000000"/>
      <name val="Arial CE"/>
      <charset val="238"/>
    </font>
    <font>
      <sz val="8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name val="Times New Roman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sz val="10"/>
      <name val="Calibri"/>
      <family val="2"/>
      <charset val="238"/>
    </font>
    <font>
      <b/>
      <i/>
      <sz val="8"/>
      <name val="Arial"/>
      <family val="2"/>
      <charset val="238"/>
    </font>
    <font>
      <sz val="12"/>
      <name val="Arial"/>
      <charset val="238"/>
    </font>
    <font>
      <i/>
      <sz val="9"/>
      <name val="Arial"/>
      <family val="2"/>
      <charset val="238"/>
    </font>
    <font>
      <b/>
      <sz val="9"/>
      <name val="Arial CE"/>
      <charset val="238"/>
    </font>
    <font>
      <b/>
      <i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auto="1"/>
        <bgColor auto="1"/>
      </patternFill>
    </fill>
    <fill>
      <patternFill patternType="solid">
        <fgColor theme="2" tint="-9.9978637043366805E-2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theme="0"/>
      </left>
      <right style="double">
        <color theme="0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" fillId="0" borderId="0"/>
    <xf numFmtId="0" fontId="3" fillId="0" borderId="0"/>
    <xf numFmtId="0" fontId="25" fillId="8" borderId="51" applyNumberFormat="0" applyFont="0" applyAlignment="0" applyProtection="0"/>
    <xf numFmtId="0" fontId="1" fillId="5" borderId="50" applyNumberFormat="0" applyFont="0" applyAlignment="0" applyProtection="0"/>
    <xf numFmtId="0" fontId="26" fillId="0" borderId="0"/>
    <xf numFmtId="0" fontId="27" fillId="0" borderId="0"/>
    <xf numFmtId="9" fontId="28" fillId="0" borderId="0" applyFont="0" applyFill="0" applyBorder="0" applyAlignment="0" applyProtection="0"/>
    <xf numFmtId="0" fontId="3" fillId="0" borderId="0"/>
    <xf numFmtId="0" fontId="27" fillId="0" borderId="0"/>
    <xf numFmtId="0" fontId="27" fillId="0" borderId="0"/>
    <xf numFmtId="0" fontId="3" fillId="0" borderId="0"/>
    <xf numFmtId="0" fontId="32" fillId="0" borderId="0"/>
  </cellStyleXfs>
  <cellXfs count="1100">
    <xf numFmtId="0" fontId="0" fillId="0" borderId="0" xfId="0"/>
    <xf numFmtId="0" fontId="6" fillId="0" borderId="11" xfId="2" applyFont="1" applyBorder="1" applyAlignment="1">
      <alignment horizontal="left"/>
    </xf>
    <xf numFmtId="0" fontId="3" fillId="0" borderId="0" xfId="4" applyFont="1"/>
    <xf numFmtId="0" fontId="11" fillId="2" borderId="11" xfId="2" applyFont="1" applyFill="1" applyBorder="1"/>
    <xf numFmtId="0" fontId="11" fillId="0" borderId="11" xfId="2" applyFont="1" applyFill="1" applyBorder="1"/>
    <xf numFmtId="49" fontId="13" fillId="0" borderId="15" xfId="2" applyNumberFormat="1" applyFont="1" applyFill="1" applyBorder="1" applyAlignment="1">
      <alignment horizontal="center"/>
    </xf>
    <xf numFmtId="0" fontId="6" fillId="0" borderId="41" xfId="2" applyFont="1" applyBorder="1" applyAlignment="1">
      <alignment horizontal="center"/>
    </xf>
    <xf numFmtId="0" fontId="11" fillId="2" borderId="15" xfId="2" applyFont="1" applyFill="1" applyBorder="1"/>
    <xf numFmtId="0" fontId="11" fillId="0" borderId="15" xfId="2" applyFont="1" applyBorder="1"/>
    <xf numFmtId="49" fontId="13" fillId="0" borderId="12" xfId="2" applyNumberFormat="1" applyFont="1" applyFill="1" applyBorder="1" applyAlignment="1">
      <alignment horizontal="center"/>
    </xf>
    <xf numFmtId="49" fontId="13" fillId="0" borderId="11" xfId="2" applyNumberFormat="1" applyFont="1" applyFill="1" applyBorder="1" applyAlignment="1">
      <alignment horizontal="center"/>
    </xf>
    <xf numFmtId="0" fontId="6" fillId="0" borderId="42" xfId="2" applyFont="1" applyBorder="1" applyAlignment="1">
      <alignment horizontal="center"/>
    </xf>
    <xf numFmtId="0" fontId="11" fillId="2" borderId="12" xfId="2" applyFont="1" applyFill="1" applyBorder="1"/>
    <xf numFmtId="0" fontId="11" fillId="0" borderId="34" xfId="2" applyFont="1" applyBorder="1"/>
    <xf numFmtId="0" fontId="11" fillId="0" borderId="11" xfId="2" applyFont="1" applyBorder="1"/>
    <xf numFmtId="0" fontId="11" fillId="0" borderId="11" xfId="2" applyFont="1" applyBorder="1" applyAlignment="1">
      <alignment horizontal="left"/>
    </xf>
    <xf numFmtId="0" fontId="11" fillId="0" borderId="12" xfId="2" applyFont="1" applyBorder="1"/>
    <xf numFmtId="1" fontId="15" fillId="0" borderId="12" xfId="2" applyNumberFormat="1" applyFont="1" applyFill="1" applyBorder="1" applyAlignment="1">
      <alignment horizontal="center" vertical="center"/>
    </xf>
    <xf numFmtId="1" fontId="16" fillId="0" borderId="11" xfId="2" applyNumberFormat="1" applyFont="1" applyFill="1" applyBorder="1" applyAlignment="1">
      <alignment horizontal="center" vertical="center"/>
    </xf>
    <xf numFmtId="1" fontId="15" fillId="0" borderId="11" xfId="2" applyNumberFormat="1" applyFont="1" applyFill="1" applyBorder="1" applyAlignment="1">
      <alignment horizontal="center" vertical="center"/>
    </xf>
    <xf numFmtId="1" fontId="16" fillId="0" borderId="11" xfId="2" applyNumberFormat="1" applyFont="1" applyBorder="1" applyAlignment="1">
      <alignment horizontal="center" vertical="center"/>
    </xf>
    <xf numFmtId="1" fontId="16" fillId="2" borderId="11" xfId="2" applyNumberFormat="1" applyFont="1" applyFill="1" applyBorder="1" applyAlignment="1">
      <alignment horizontal="center" vertical="center"/>
    </xf>
    <xf numFmtId="1" fontId="15" fillId="0" borderId="42" xfId="2" applyNumberFormat="1" applyFont="1" applyBorder="1" applyAlignment="1">
      <alignment horizontal="center" vertical="center"/>
    </xf>
    <xf numFmtId="0" fontId="16" fillId="0" borderId="5" xfId="2" applyFont="1" applyFill="1" applyBorder="1" applyAlignment="1"/>
    <xf numFmtId="1" fontId="3" fillId="0" borderId="3" xfId="2" applyNumberFormat="1" applyFont="1" applyBorder="1"/>
    <xf numFmtId="0" fontId="11" fillId="0" borderId="16" xfId="2" applyFont="1" applyFill="1" applyBorder="1"/>
    <xf numFmtId="0" fontId="11" fillId="0" borderId="15" xfId="2" applyFont="1" applyBorder="1" applyAlignment="1">
      <alignment horizontal="left"/>
    </xf>
    <xf numFmtId="0" fontId="11" fillId="0" borderId="40" xfId="2" applyFont="1" applyFill="1" applyBorder="1"/>
    <xf numFmtId="0" fontId="11" fillId="0" borderId="34" xfId="2" applyFont="1" applyFill="1" applyBorder="1"/>
    <xf numFmtId="0" fontId="11" fillId="0" borderId="12" xfId="2" applyFont="1" applyFill="1" applyBorder="1"/>
    <xf numFmtId="0" fontId="11" fillId="0" borderId="11" xfId="2" applyFont="1" applyFill="1" applyBorder="1" applyAlignment="1">
      <alignment horizontal="left"/>
    </xf>
    <xf numFmtId="1" fontId="16" fillId="0" borderId="43" xfId="2" applyNumberFormat="1" applyFont="1" applyBorder="1" applyAlignment="1">
      <alignment horizontal="center" vertical="center"/>
    </xf>
    <xf numFmtId="0" fontId="11" fillId="0" borderId="38" xfId="2" applyFont="1" applyFill="1" applyBorder="1" applyAlignment="1">
      <alignment horizontal="left"/>
    </xf>
    <xf numFmtId="0" fontId="13" fillId="0" borderId="23" xfId="2" applyFont="1" applyFill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1" fillId="0" borderId="38" xfId="2" applyFont="1" applyBorder="1" applyAlignment="1">
      <alignment horizontal="left"/>
    </xf>
    <xf numFmtId="0" fontId="6" fillId="0" borderId="6" xfId="2" applyFont="1" applyBorder="1" applyAlignment="1">
      <alignment horizontal="center"/>
    </xf>
    <xf numFmtId="0" fontId="11" fillId="0" borderId="38" xfId="2" applyFont="1" applyBorder="1"/>
    <xf numFmtId="0" fontId="13" fillId="0" borderId="31" xfId="2" applyFont="1" applyBorder="1" applyAlignment="1">
      <alignment vertical="center"/>
    </xf>
    <xf numFmtId="0" fontId="11" fillId="0" borderId="8" xfId="2" applyFont="1" applyBorder="1"/>
    <xf numFmtId="1" fontId="16" fillId="2" borderId="38" xfId="2" applyNumberFormat="1" applyFont="1" applyFill="1" applyBorder="1" applyAlignment="1">
      <alignment horizontal="center" vertical="center"/>
    </xf>
    <xf numFmtId="1" fontId="16" fillId="2" borderId="6" xfId="2" applyNumberFormat="1" applyFont="1" applyFill="1" applyBorder="1" applyAlignment="1">
      <alignment horizontal="center" vertical="center"/>
    </xf>
    <xf numFmtId="0" fontId="11" fillId="0" borderId="15" xfId="2" applyFont="1" applyFill="1" applyBorder="1"/>
    <xf numFmtId="49" fontId="13" fillId="0" borderId="34" xfId="2" applyNumberFormat="1" applyFont="1" applyFill="1" applyBorder="1" applyAlignment="1">
      <alignment horizontal="center"/>
    </xf>
    <xf numFmtId="0" fontId="13" fillId="0" borderId="15" xfId="8" applyFont="1" applyBorder="1" applyAlignment="1">
      <alignment horizontal="left"/>
    </xf>
    <xf numFmtId="0" fontId="13" fillId="0" borderId="15" xfId="2" applyFont="1" applyBorder="1"/>
    <xf numFmtId="0" fontId="11" fillId="0" borderId="16" xfId="2" applyFont="1" applyBorder="1"/>
    <xf numFmtId="0" fontId="13" fillId="0" borderId="15" xfId="8" applyFont="1" applyFill="1" applyBorder="1" applyAlignment="1">
      <alignment horizontal="left"/>
    </xf>
    <xf numFmtId="0" fontId="6" fillId="0" borderId="15" xfId="2" applyFont="1" applyBorder="1" applyAlignment="1">
      <alignment horizontal="center"/>
    </xf>
    <xf numFmtId="0" fontId="13" fillId="0" borderId="11" xfId="2" applyFont="1" applyBorder="1"/>
    <xf numFmtId="49" fontId="13" fillId="0" borderId="34" xfId="2" applyNumberFormat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1" xfId="2" quotePrefix="1" applyFont="1" applyBorder="1" applyAlignment="1">
      <alignment horizontal="center"/>
    </xf>
    <xf numFmtId="49" fontId="13" fillId="0" borderId="11" xfId="2" applyNumberFormat="1" applyFont="1" applyBorder="1" applyAlignment="1">
      <alignment horizontal="center"/>
    </xf>
    <xf numFmtId="49" fontId="13" fillId="0" borderId="29" xfId="2" applyNumberFormat="1" applyFont="1" applyFill="1" applyBorder="1" applyAlignment="1">
      <alignment horizontal="center"/>
    </xf>
    <xf numFmtId="49" fontId="13" fillId="0" borderId="20" xfId="2" applyNumberFormat="1" applyFont="1" applyFill="1" applyBorder="1" applyAlignment="1">
      <alignment horizontal="center"/>
    </xf>
    <xf numFmtId="0" fontId="11" fillId="0" borderId="4" xfId="3" applyFont="1" applyBorder="1" applyAlignment="1">
      <alignment horizontal="center"/>
    </xf>
    <xf numFmtId="1" fontId="16" fillId="0" borderId="12" xfId="2" applyNumberFormat="1" applyFont="1" applyFill="1" applyBorder="1" applyAlignment="1">
      <alignment horizontal="center" vertical="center"/>
    </xf>
    <xf numFmtId="1" fontId="16" fillId="0" borderId="34" xfId="2" applyNumberFormat="1" applyFont="1" applyFill="1" applyBorder="1" applyAlignment="1">
      <alignment horizontal="center" vertical="center"/>
    </xf>
    <xf numFmtId="1" fontId="16" fillId="0" borderId="42" xfId="2" applyNumberFormat="1" applyFont="1" applyBorder="1" applyAlignment="1">
      <alignment horizontal="center" vertical="center"/>
    </xf>
    <xf numFmtId="1" fontId="16" fillId="0" borderId="12" xfId="2" applyNumberFormat="1" applyFont="1" applyBorder="1" applyAlignment="1">
      <alignment horizontal="center" vertical="center"/>
    </xf>
    <xf numFmtId="1" fontId="15" fillId="0" borderId="34" xfId="2" applyNumberFormat="1" applyFont="1" applyFill="1" applyBorder="1" applyAlignment="1">
      <alignment horizontal="center" vertical="center"/>
    </xf>
    <xf numFmtId="1" fontId="15" fillId="0" borderId="11" xfId="2" applyNumberFormat="1" applyFont="1" applyBorder="1" applyAlignment="1">
      <alignment horizontal="center" vertical="center"/>
    </xf>
    <xf numFmtId="1" fontId="15" fillId="0" borderId="43" xfId="2" applyNumberFormat="1" applyFont="1" applyBorder="1" applyAlignment="1">
      <alignment horizontal="center" vertical="center"/>
    </xf>
    <xf numFmtId="0" fontId="13" fillId="0" borderId="48" xfId="2" applyFont="1" applyBorder="1" applyAlignment="1">
      <alignment vertical="center"/>
    </xf>
    <xf numFmtId="0" fontId="11" fillId="0" borderId="15" xfId="2" applyFont="1" applyFill="1" applyBorder="1" applyAlignment="1">
      <alignment horizontal="left"/>
    </xf>
    <xf numFmtId="0" fontId="11" fillId="0" borderId="29" xfId="2" applyFont="1" applyFill="1" applyBorder="1"/>
    <xf numFmtId="0" fontId="11" fillId="0" borderId="18" xfId="2" applyFont="1" applyFill="1" applyBorder="1"/>
    <xf numFmtId="0" fontId="11" fillId="2" borderId="18" xfId="2" applyFont="1" applyFill="1" applyBorder="1"/>
    <xf numFmtId="0" fontId="13" fillId="4" borderId="11" xfId="2" applyFont="1" applyFill="1" applyBorder="1" applyAlignment="1">
      <alignment horizontal="left" wrapText="1"/>
    </xf>
    <xf numFmtId="0" fontId="11" fillId="4" borderId="11" xfId="2" applyFont="1" applyFill="1" applyBorder="1"/>
    <xf numFmtId="0" fontId="11" fillId="4" borderId="0" xfId="3" applyFont="1" applyFill="1" applyBorder="1"/>
    <xf numFmtId="0" fontId="11" fillId="4" borderId="34" xfId="2" applyFont="1" applyFill="1" applyBorder="1"/>
    <xf numFmtId="0" fontId="11" fillId="4" borderId="12" xfId="2" applyFont="1" applyFill="1" applyBorder="1"/>
    <xf numFmtId="0" fontId="11" fillId="4" borderId="0" xfId="3" applyFont="1" applyFill="1"/>
    <xf numFmtId="0" fontId="11" fillId="4" borderId="18" xfId="2" applyFont="1" applyFill="1" applyBorder="1" applyAlignment="1">
      <alignment horizontal="center"/>
    </xf>
    <xf numFmtId="0" fontId="3" fillId="4" borderId="0" xfId="0" applyFont="1" applyFill="1"/>
    <xf numFmtId="0" fontId="2" fillId="4" borderId="1" xfId="2" applyFont="1" applyFill="1" applyBorder="1" applyAlignment="1">
      <alignment horizontal="left"/>
    </xf>
    <xf numFmtId="0" fontId="2" fillId="4" borderId="3" xfId="2" applyFont="1" applyFill="1" applyBorder="1" applyAlignment="1">
      <alignment horizontal="left"/>
    </xf>
    <xf numFmtId="49" fontId="3" fillId="4" borderId="3" xfId="2" applyNumberFormat="1" applyFont="1" applyFill="1" applyBorder="1" applyAlignment="1">
      <alignment horizontal="left"/>
    </xf>
    <xf numFmtId="0" fontId="3" fillId="4" borderId="3" xfId="2" applyFont="1" applyFill="1" applyBorder="1"/>
    <xf numFmtId="0" fontId="3" fillId="0" borderId="1" xfId="2" applyFont="1" applyBorder="1"/>
    <xf numFmtId="1" fontId="3" fillId="4" borderId="3" xfId="2" applyNumberFormat="1" applyFont="1" applyFill="1" applyBorder="1"/>
    <xf numFmtId="0" fontId="3" fillId="4" borderId="39" xfId="2" applyFont="1" applyFill="1" applyBorder="1"/>
    <xf numFmtId="0" fontId="3" fillId="4" borderId="3" xfId="2" applyFont="1" applyFill="1" applyBorder="1" applyAlignment="1">
      <alignment horizontal="center"/>
    </xf>
    <xf numFmtId="0" fontId="3" fillId="4" borderId="4" xfId="3" applyFont="1" applyFill="1" applyBorder="1"/>
    <xf numFmtId="0" fontId="3" fillId="4" borderId="0" xfId="3" applyFont="1" applyFill="1"/>
    <xf numFmtId="0" fontId="2" fillId="4" borderId="4" xfId="2" applyFont="1" applyFill="1" applyBorder="1" applyAlignment="1">
      <alignment horizontal="left"/>
    </xf>
    <xf numFmtId="0" fontId="2" fillId="4" borderId="0" xfId="2" applyFont="1" applyFill="1" applyBorder="1" applyAlignment="1">
      <alignment horizontal="left"/>
    </xf>
    <xf numFmtId="49" fontId="3" fillId="4" borderId="0" xfId="2" applyNumberFormat="1" applyFont="1" applyFill="1" applyBorder="1" applyAlignment="1">
      <alignment horizontal="left"/>
    </xf>
    <xf numFmtId="0" fontId="3" fillId="4" borderId="0" xfId="2" applyFont="1" applyFill="1" applyBorder="1"/>
    <xf numFmtId="1" fontId="3" fillId="0" borderId="4" xfId="2" applyNumberFormat="1" applyFont="1" applyBorder="1"/>
    <xf numFmtId="1" fontId="3" fillId="0" borderId="0" xfId="2" applyNumberFormat="1" applyFont="1" applyBorder="1"/>
    <xf numFmtId="1" fontId="3" fillId="4" borderId="0" xfId="2" applyNumberFormat="1" applyFont="1" applyFill="1" applyBorder="1"/>
    <xf numFmtId="0" fontId="3" fillId="4" borderId="36" xfId="2" applyFont="1" applyFill="1" applyBorder="1" applyAlignment="1">
      <alignment horizontal="center"/>
    </xf>
    <xf numFmtId="0" fontId="3" fillId="4" borderId="0" xfId="2" applyFont="1" applyFill="1" applyBorder="1" applyAlignment="1">
      <alignment horizontal="center"/>
    </xf>
    <xf numFmtId="0" fontId="2" fillId="4" borderId="36" xfId="2" applyFont="1" applyFill="1" applyBorder="1" applyAlignment="1">
      <alignment horizontal="center"/>
    </xf>
    <xf numFmtId="0" fontId="3" fillId="4" borderId="30" xfId="2" applyFont="1" applyFill="1" applyBorder="1" applyAlignment="1">
      <alignment horizontal="left"/>
    </xf>
    <xf numFmtId="0" fontId="3" fillId="4" borderId="8" xfId="2" applyFont="1" applyFill="1" applyBorder="1" applyAlignment="1">
      <alignment horizontal="left"/>
    </xf>
    <xf numFmtId="49" fontId="3" fillId="4" borderId="8" xfId="2" applyNumberFormat="1" applyFont="1" applyFill="1" applyBorder="1" applyAlignment="1">
      <alignment horizontal="left"/>
    </xf>
    <xf numFmtId="0" fontId="3" fillId="4" borderId="8" xfId="2" applyFont="1" applyFill="1" applyBorder="1" applyAlignment="1">
      <alignment horizontal="centerContinuous"/>
    </xf>
    <xf numFmtId="0" fontId="3" fillId="0" borderId="6" xfId="2" applyFont="1" applyBorder="1" applyAlignment="1"/>
    <xf numFmtId="0" fontId="3" fillId="0" borderId="8" xfId="2" applyFont="1" applyBorder="1" applyAlignment="1"/>
    <xf numFmtId="0" fontId="3" fillId="4" borderId="8" xfId="2" applyFont="1" applyFill="1" applyBorder="1" applyAlignment="1"/>
    <xf numFmtId="0" fontId="3" fillId="4" borderId="8" xfId="2" applyFont="1" applyFill="1" applyBorder="1"/>
    <xf numFmtId="0" fontId="3" fillId="4" borderId="38" xfId="2" applyFont="1" applyFill="1" applyBorder="1"/>
    <xf numFmtId="0" fontId="3" fillId="4" borderId="8" xfId="2" applyFont="1" applyFill="1" applyBorder="1" applyAlignment="1">
      <alignment horizontal="center"/>
    </xf>
    <xf numFmtId="0" fontId="6" fillId="4" borderId="1" xfId="2" applyFont="1" applyFill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6" fillId="4" borderId="3" xfId="2" applyFont="1" applyFill="1" applyBorder="1"/>
    <xf numFmtId="0" fontId="6" fillId="4" borderId="0" xfId="2" applyFont="1" applyFill="1" applyBorder="1"/>
    <xf numFmtId="0" fontId="6" fillId="4" borderId="2" xfId="2" applyFont="1" applyFill="1" applyBorder="1"/>
    <xf numFmtId="0" fontId="6" fillId="4" borderId="4" xfId="2" applyFont="1" applyFill="1" applyBorder="1"/>
    <xf numFmtId="0" fontId="6" fillId="4" borderId="5" xfId="2" applyFont="1" applyFill="1" applyBorder="1"/>
    <xf numFmtId="0" fontId="6" fillId="4" borderId="4" xfId="7" applyFont="1" applyFill="1" applyBorder="1"/>
    <xf numFmtId="0" fontId="6" fillId="4" borderId="0" xfId="3" applyFont="1" applyFill="1"/>
    <xf numFmtId="0" fontId="6" fillId="4" borderId="4" xfId="2" applyFont="1" applyFill="1" applyBorder="1" applyAlignment="1">
      <alignment horizontal="right"/>
    </xf>
    <xf numFmtId="0" fontId="6" fillId="4" borderId="0" xfId="2" applyFont="1" applyFill="1" applyBorder="1" applyAlignment="1">
      <alignment horizontal="right"/>
    </xf>
    <xf numFmtId="0" fontId="8" fillId="4" borderId="6" xfId="2" applyFont="1" applyFill="1" applyBorder="1" applyAlignment="1">
      <alignment horizontal="right"/>
    </xf>
    <xf numFmtId="0" fontId="8" fillId="4" borderId="8" xfId="2" applyFont="1" applyFill="1" applyBorder="1" applyAlignment="1">
      <alignment horizontal="right"/>
    </xf>
    <xf numFmtId="0" fontId="6" fillId="4" borderId="8" xfId="2" applyFont="1" applyFill="1" applyBorder="1"/>
    <xf numFmtId="0" fontId="6" fillId="4" borderId="8" xfId="2" applyFont="1" applyFill="1" applyBorder="1" applyAlignment="1">
      <alignment horizontal="center"/>
    </xf>
    <xf numFmtId="0" fontId="6" fillId="4" borderId="6" xfId="2" applyFont="1" applyFill="1" applyBorder="1"/>
    <xf numFmtId="0" fontId="9" fillId="0" borderId="44" xfId="3" applyFont="1" applyFill="1" applyBorder="1" applyAlignment="1">
      <alignment horizontal="center"/>
    </xf>
    <xf numFmtId="0" fontId="9" fillId="0" borderId="3" xfId="3" applyFont="1" applyFill="1" applyBorder="1" applyAlignment="1">
      <alignment horizontal="center"/>
    </xf>
    <xf numFmtId="0" fontId="9" fillId="0" borderId="44" xfId="3" applyFont="1" applyBorder="1" applyAlignment="1">
      <alignment horizontal="center"/>
    </xf>
    <xf numFmtId="0" fontId="9" fillId="4" borderId="4" xfId="7" applyFont="1" applyFill="1" applyBorder="1"/>
    <xf numFmtId="0" fontId="9" fillId="4" borderId="0" xfId="3" applyFont="1" applyFill="1"/>
    <xf numFmtId="0" fontId="9" fillId="0" borderId="21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1" fontId="16" fillId="4" borderId="42" xfId="2" applyNumberFormat="1" applyFont="1" applyFill="1" applyBorder="1" applyAlignment="1">
      <alignment horizontal="center" vertical="center"/>
    </xf>
    <xf numFmtId="1" fontId="16" fillId="4" borderId="11" xfId="2" applyNumberFormat="1" applyFont="1" applyFill="1" applyBorder="1" applyAlignment="1">
      <alignment horizontal="center" vertical="center"/>
    </xf>
    <xf numFmtId="1" fontId="16" fillId="4" borderId="43" xfId="2" applyNumberFormat="1" applyFont="1" applyFill="1" applyBorder="1" applyAlignment="1">
      <alignment horizontal="center" vertical="center"/>
    </xf>
    <xf numFmtId="1" fontId="16" fillId="0" borderId="42" xfId="2" applyNumberFormat="1" applyFont="1" applyFill="1" applyBorder="1" applyAlignment="1">
      <alignment horizontal="center" vertical="center"/>
    </xf>
    <xf numFmtId="1" fontId="16" fillId="4" borderId="4" xfId="7" applyNumberFormat="1" applyFont="1" applyFill="1" applyBorder="1"/>
    <xf numFmtId="1" fontId="16" fillId="4" borderId="0" xfId="3" applyNumberFormat="1" applyFont="1" applyFill="1"/>
    <xf numFmtId="0" fontId="8" fillId="4" borderId="11" xfId="2" applyFont="1" applyFill="1" applyBorder="1" applyAlignment="1">
      <alignment wrapText="1"/>
    </xf>
    <xf numFmtId="0" fontId="6" fillId="2" borderId="11" xfId="2" applyFont="1" applyFill="1" applyBorder="1"/>
    <xf numFmtId="0" fontId="6" fillId="0" borderId="11" xfId="2" applyFont="1" applyBorder="1"/>
    <xf numFmtId="49" fontId="6" fillId="0" borderId="11" xfId="2" applyNumberFormat="1" applyFont="1" applyFill="1" applyBorder="1" applyAlignment="1">
      <alignment horizontal="center"/>
    </xf>
    <xf numFmtId="0" fontId="6" fillId="0" borderId="43" xfId="2" applyFont="1" applyBorder="1" applyAlignment="1">
      <alignment horizontal="left"/>
    </xf>
    <xf numFmtId="0" fontId="6" fillId="0" borderId="13" xfId="2" applyFont="1" applyBorder="1" applyAlignment="1">
      <alignment horizontal="left"/>
    </xf>
    <xf numFmtId="0" fontId="6" fillId="0" borderId="12" xfId="2" applyFont="1" applyBorder="1"/>
    <xf numFmtId="49" fontId="6" fillId="0" borderId="12" xfId="2" applyNumberFormat="1" applyFont="1" applyFill="1" applyBorder="1" applyAlignment="1">
      <alignment horizontal="center"/>
    </xf>
    <xf numFmtId="0" fontId="6" fillId="0" borderId="11" xfId="2" applyFont="1" applyBorder="1" applyAlignment="1">
      <alignment horizontal="left" wrapText="1" indent="1"/>
    </xf>
    <xf numFmtId="0" fontId="6" fillId="4" borderId="11" xfId="2" applyFont="1" applyFill="1" applyBorder="1" applyAlignment="1">
      <alignment horizontal="left" wrapText="1" indent="1"/>
    </xf>
    <xf numFmtId="0" fontId="6" fillId="0" borderId="34" xfId="2" applyFont="1" applyBorder="1"/>
    <xf numFmtId="0" fontId="6" fillId="4" borderId="11" xfId="2" applyFont="1" applyFill="1" applyBorder="1" applyAlignment="1">
      <alignment wrapText="1"/>
    </xf>
    <xf numFmtId="0" fontId="6" fillId="2" borderId="12" xfId="2" applyFont="1" applyFill="1" applyBorder="1"/>
    <xf numFmtId="49" fontId="6" fillId="2" borderId="11" xfId="2" applyNumberFormat="1" applyFont="1" applyFill="1" applyBorder="1" applyAlignment="1">
      <alignment horizontal="center"/>
    </xf>
    <xf numFmtId="0" fontId="6" fillId="2" borderId="34" xfId="2" applyFont="1" applyFill="1" applyBorder="1"/>
    <xf numFmtId="0" fontId="6" fillId="4" borderId="15" xfId="2" applyFont="1" applyFill="1" applyBorder="1" applyAlignment="1">
      <alignment horizontal="left" wrapText="1" indent="1"/>
    </xf>
    <xf numFmtId="0" fontId="6" fillId="0" borderId="15" xfId="2" applyFont="1" applyBorder="1"/>
    <xf numFmtId="0" fontId="6" fillId="0" borderId="40" xfId="2" applyFont="1" applyBorder="1"/>
    <xf numFmtId="49" fontId="6" fillId="0" borderId="15" xfId="2" applyNumberFormat="1" applyFont="1" applyFill="1" applyBorder="1" applyAlignment="1">
      <alignment horizontal="center"/>
    </xf>
    <xf numFmtId="0" fontId="6" fillId="2" borderId="40" xfId="2" applyFont="1" applyFill="1" applyBorder="1"/>
    <xf numFmtId="0" fontId="6" fillId="2" borderId="15" xfId="2" applyFont="1" applyFill="1" applyBorder="1"/>
    <xf numFmtId="0" fontId="6" fillId="2" borderId="16" xfId="2" applyFont="1" applyFill="1" applyBorder="1"/>
    <xf numFmtId="0" fontId="6" fillId="4" borderId="15" xfId="2" applyFont="1" applyFill="1" applyBorder="1" applyAlignment="1">
      <alignment wrapText="1"/>
    </xf>
    <xf numFmtId="49" fontId="6" fillId="2" borderId="15" xfId="2" applyNumberFormat="1" applyFont="1" applyFill="1" applyBorder="1" applyAlignment="1">
      <alignment horizontal="center"/>
    </xf>
    <xf numFmtId="49" fontId="6" fillId="0" borderId="16" xfId="2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3" fillId="4" borderId="2" xfId="2" applyFont="1" applyFill="1" applyBorder="1"/>
    <xf numFmtId="0" fontId="2" fillId="4" borderId="4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4" borderId="5" xfId="2" applyFont="1" applyFill="1" applyBorder="1"/>
    <xf numFmtId="0" fontId="3" fillId="4" borderId="7" xfId="2" applyFont="1" applyFill="1" applyBorder="1"/>
    <xf numFmtId="0" fontId="6" fillId="4" borderId="5" xfId="3" applyFont="1" applyFill="1" applyBorder="1"/>
    <xf numFmtId="0" fontId="9" fillId="4" borderId="44" xfId="3" applyFont="1" applyFill="1" applyBorder="1" applyAlignment="1">
      <alignment horizontal="center"/>
    </xf>
    <xf numFmtId="0" fontId="9" fillId="4" borderId="21" xfId="2" applyFont="1" applyFill="1" applyBorder="1" applyAlignment="1">
      <alignment horizontal="center" vertical="center"/>
    </xf>
    <xf numFmtId="1" fontId="16" fillId="4" borderId="34" xfId="2" applyNumberFormat="1" applyFont="1" applyFill="1" applyBorder="1" applyAlignment="1">
      <alignment horizontal="center" vertical="center"/>
    </xf>
    <xf numFmtId="1" fontId="16" fillId="4" borderId="12" xfId="2" applyNumberFormat="1" applyFont="1" applyFill="1" applyBorder="1" applyAlignment="1">
      <alignment horizontal="center" vertical="center"/>
    </xf>
    <xf numFmtId="0" fontId="6" fillId="4" borderId="11" xfId="2" applyFont="1" applyFill="1" applyBorder="1"/>
    <xf numFmtId="0" fontId="6" fillId="4" borderId="11" xfId="2" applyFont="1" applyFill="1" applyBorder="1" applyAlignment="1">
      <alignment horizontal="left"/>
    </xf>
    <xf numFmtId="0" fontId="6" fillId="4" borderId="34" xfId="2" applyFont="1" applyFill="1" applyBorder="1"/>
    <xf numFmtId="49" fontId="6" fillId="4" borderId="34" xfId="2" applyNumberFormat="1" applyFont="1" applyFill="1" applyBorder="1" applyAlignment="1">
      <alignment horizontal="center"/>
    </xf>
    <xf numFmtId="0" fontId="6" fillId="4" borderId="12" xfId="2" applyFont="1" applyFill="1" applyBorder="1"/>
    <xf numFmtId="0" fontId="9" fillId="4" borderId="11" xfId="8" applyFont="1" applyFill="1" applyBorder="1" applyAlignment="1">
      <alignment horizontal="center"/>
    </xf>
    <xf numFmtId="0" fontId="6" fillId="4" borderId="32" xfId="2" applyFont="1" applyFill="1" applyBorder="1"/>
    <xf numFmtId="0" fontId="6" fillId="0" borderId="32" xfId="2" applyFont="1" applyBorder="1"/>
    <xf numFmtId="0" fontId="6" fillId="0" borderId="37" xfId="2" applyFont="1" applyBorder="1"/>
    <xf numFmtId="0" fontId="6" fillId="4" borderId="37" xfId="2" applyFont="1" applyFill="1" applyBorder="1"/>
    <xf numFmtId="0" fontId="6" fillId="4" borderId="49" xfId="2" applyFont="1" applyFill="1" applyBorder="1" applyAlignment="1">
      <alignment vertical="center"/>
    </xf>
    <xf numFmtId="0" fontId="6" fillId="4" borderId="48" xfId="2" applyFont="1" applyFill="1" applyBorder="1" applyAlignment="1">
      <alignment vertical="center"/>
    </xf>
    <xf numFmtId="0" fontId="6" fillId="4" borderId="0" xfId="5" applyFont="1" applyFill="1"/>
    <xf numFmtId="1" fontId="6" fillId="4" borderId="0" xfId="5" applyNumberFormat="1" applyFont="1" applyFill="1" applyAlignment="1">
      <alignment horizontal="left"/>
    </xf>
    <xf numFmtId="1" fontId="6" fillId="4" borderId="0" xfId="5" applyNumberFormat="1" applyFont="1" applyFill="1" applyAlignment="1"/>
    <xf numFmtId="0" fontId="6" fillId="4" borderId="0" xfId="6" applyFont="1" applyFill="1"/>
    <xf numFmtId="0" fontId="6" fillId="4" borderId="0" xfId="5" applyFont="1" applyFill="1" applyBorder="1"/>
    <xf numFmtId="1" fontId="6" fillId="4" borderId="0" xfId="5" applyNumberFormat="1" applyFont="1" applyFill="1" applyBorder="1" applyAlignment="1">
      <alignment horizontal="left"/>
    </xf>
    <xf numFmtId="1" fontId="6" fillId="4" borderId="0" xfId="5" applyNumberFormat="1" applyFont="1" applyFill="1" applyBorder="1" applyAlignment="1"/>
    <xf numFmtId="0" fontId="6" fillId="0" borderId="32" xfId="5" applyFont="1" applyFill="1" applyBorder="1" applyAlignment="1">
      <alignment horizontal="centerContinuous"/>
    </xf>
    <xf numFmtId="1" fontId="6" fillId="0" borderId="32" xfId="5" applyNumberFormat="1" applyFont="1" applyFill="1" applyBorder="1" applyAlignment="1"/>
    <xf numFmtId="0" fontId="6" fillId="4" borderId="8" xfId="5" applyFont="1" applyFill="1" applyBorder="1"/>
    <xf numFmtId="0" fontId="6" fillId="0" borderId="15" xfId="5" applyFont="1" applyFill="1" applyBorder="1"/>
    <xf numFmtId="1" fontId="6" fillId="0" borderId="15" xfId="5" applyNumberFormat="1" applyFont="1" applyFill="1" applyBorder="1" applyAlignment="1"/>
    <xf numFmtId="0" fontId="6" fillId="4" borderId="6" xfId="5" applyFont="1" applyFill="1" applyBorder="1" applyAlignment="1">
      <alignment wrapText="1"/>
    </xf>
    <xf numFmtId="0" fontId="6" fillId="0" borderId="11" xfId="5" applyFont="1" applyFill="1" applyBorder="1"/>
    <xf numFmtId="1" fontId="6" fillId="0" borderId="11" xfId="5" applyNumberFormat="1" applyFont="1" applyFill="1" applyBorder="1" applyAlignment="1"/>
    <xf numFmtId="0" fontId="6" fillId="4" borderId="4" xfId="5" applyFont="1" applyFill="1" applyBorder="1" applyAlignment="1">
      <alignment wrapText="1"/>
    </xf>
    <xf numFmtId="0" fontId="13" fillId="4" borderId="4" xfId="5" applyFont="1" applyFill="1" applyBorder="1" applyAlignment="1">
      <alignment wrapText="1"/>
    </xf>
    <xf numFmtId="0" fontId="6" fillId="4" borderId="5" xfId="5" applyFont="1" applyFill="1" applyBorder="1"/>
    <xf numFmtId="0" fontId="8" fillId="4" borderId="4" xfId="5" applyFont="1" applyFill="1" applyBorder="1" applyAlignment="1">
      <alignment wrapText="1"/>
    </xf>
    <xf numFmtId="0" fontId="6" fillId="4" borderId="2" xfId="5" applyFont="1" applyFill="1" applyBorder="1"/>
    <xf numFmtId="0" fontId="6" fillId="4" borderId="0" xfId="5" applyFont="1" applyFill="1" applyBorder="1" applyAlignment="1">
      <alignment horizontal="centerContinuous"/>
    </xf>
    <xf numFmtId="0" fontId="6" fillId="0" borderId="32" xfId="5" applyFont="1" applyBorder="1" applyAlignment="1">
      <alignment horizontal="centerContinuous"/>
    </xf>
    <xf numFmtId="1" fontId="6" fillId="0" borderId="32" xfId="5" applyNumberFormat="1" applyFont="1" applyBorder="1" applyAlignment="1"/>
    <xf numFmtId="0" fontId="6" fillId="0" borderId="11" xfId="5" applyFont="1" applyBorder="1"/>
    <xf numFmtId="1" fontId="6" fillId="0" borderId="11" xfId="5" applyNumberFormat="1" applyFont="1" applyBorder="1" applyAlignment="1"/>
    <xf numFmtId="0" fontId="6" fillId="4" borderId="11" xfId="5" applyFont="1" applyFill="1" applyBorder="1"/>
    <xf numFmtId="0" fontId="6" fillId="0" borderId="11" xfId="5" applyFont="1" applyFill="1" applyBorder="1" applyAlignment="1">
      <alignment horizontal="centerContinuous"/>
    </xf>
    <xf numFmtId="0" fontId="6" fillId="4" borderId="4" xfId="5" applyFont="1" applyFill="1" applyBorder="1" applyAlignment="1">
      <alignment horizontal="left" wrapText="1"/>
    </xf>
    <xf numFmtId="0" fontId="6" fillId="4" borderId="0" xfId="5" applyFont="1" applyFill="1" applyAlignment="1">
      <alignment wrapText="1"/>
    </xf>
    <xf numFmtId="0" fontId="6" fillId="4" borderId="5" xfId="5" applyFont="1" applyFill="1" applyBorder="1" applyAlignment="1">
      <alignment wrapText="1"/>
    </xf>
    <xf numFmtId="0" fontId="6" fillId="4" borderId="0" xfId="5" applyFont="1" applyFill="1" applyBorder="1" applyAlignment="1">
      <alignment wrapText="1"/>
    </xf>
    <xf numFmtId="0" fontId="6" fillId="4" borderId="32" xfId="5" applyFont="1" applyFill="1" applyBorder="1" applyAlignment="1">
      <alignment horizontal="centerContinuous"/>
    </xf>
    <xf numFmtId="0" fontId="6" fillId="0" borderId="33" xfId="5" applyFont="1" applyFill="1" applyBorder="1" applyAlignment="1">
      <alignment horizontal="centerContinuous"/>
    </xf>
    <xf numFmtId="0" fontId="17" fillId="4" borderId="4" xfId="5" applyFont="1" applyFill="1" applyBorder="1" applyAlignment="1">
      <alignment wrapText="1"/>
    </xf>
    <xf numFmtId="0" fontId="6" fillId="4" borderId="5" xfId="5" applyFont="1" applyFill="1" applyBorder="1" applyAlignment="1">
      <alignment horizontal="centerContinuous"/>
    </xf>
    <xf numFmtId="0" fontId="6" fillId="4" borderId="11" xfId="5" applyFont="1" applyFill="1" applyBorder="1" applyAlignment="1">
      <alignment horizontal="centerContinuous"/>
    </xf>
    <xf numFmtId="1" fontId="6" fillId="4" borderId="11" xfId="5" applyNumberFormat="1" applyFont="1" applyFill="1" applyBorder="1" applyAlignment="1"/>
    <xf numFmtId="0" fontId="6" fillId="4" borderId="5" xfId="5" applyFont="1" applyFill="1" applyBorder="1" applyAlignment="1">
      <alignment horizontal="center" vertical="center" wrapText="1"/>
    </xf>
    <xf numFmtId="0" fontId="6" fillId="4" borderId="0" xfId="5" applyFont="1" applyFill="1" applyBorder="1" applyAlignment="1">
      <alignment horizontal="center" vertical="center" wrapText="1"/>
    </xf>
    <xf numFmtId="0" fontId="6" fillId="4" borderId="0" xfId="5" applyFont="1" applyFill="1" applyBorder="1" applyAlignment="1">
      <alignment horizontal="center"/>
    </xf>
    <xf numFmtId="0" fontId="6" fillId="3" borderId="11" xfId="5" applyFont="1" applyFill="1" applyBorder="1" applyAlignment="1">
      <alignment horizontal="centerContinuous"/>
    </xf>
    <xf numFmtId="1" fontId="6" fillId="0" borderId="18" xfId="5" applyNumberFormat="1" applyFont="1" applyFill="1" applyBorder="1" applyAlignment="1"/>
    <xf numFmtId="0" fontId="13" fillId="4" borderId="4" xfId="5" applyFont="1" applyFill="1" applyBorder="1" applyAlignment="1">
      <alignment horizontal="left" wrapText="1"/>
    </xf>
    <xf numFmtId="1" fontId="6" fillId="0" borderId="34" xfId="5" applyNumberFormat="1" applyFont="1" applyFill="1" applyBorder="1" applyAlignment="1"/>
    <xf numFmtId="1" fontId="6" fillId="0" borderId="19" xfId="5" applyNumberFormat="1" applyFont="1" applyFill="1" applyBorder="1" applyAlignment="1"/>
    <xf numFmtId="1" fontId="6" fillId="4" borderId="32" xfId="5" applyNumberFormat="1" applyFont="1" applyFill="1" applyBorder="1" applyAlignment="1"/>
    <xf numFmtId="0" fontId="6" fillId="4" borderId="33" xfId="5" applyFont="1" applyFill="1" applyBorder="1" applyAlignment="1">
      <alignment horizontal="centerContinuous"/>
    </xf>
    <xf numFmtId="0" fontId="8" fillId="4" borderId="0" xfId="5" applyFont="1" applyFill="1" applyBorder="1" applyAlignment="1">
      <alignment horizontal="center" vertical="center" wrapText="1"/>
    </xf>
    <xf numFmtId="0" fontId="8" fillId="4" borderId="0" xfId="5" applyFont="1" applyFill="1" applyBorder="1" applyAlignment="1">
      <alignment wrapText="1"/>
    </xf>
    <xf numFmtId="0" fontId="11" fillId="4" borderId="4" xfId="5" applyFont="1" applyFill="1" applyBorder="1" applyAlignment="1">
      <alignment wrapText="1"/>
    </xf>
    <xf numFmtId="0" fontId="8" fillId="4" borderId="0" xfId="5" applyFont="1" applyFill="1"/>
    <xf numFmtId="0" fontId="8" fillId="4" borderId="5" xfId="5" applyFont="1" applyFill="1" applyBorder="1" applyAlignment="1">
      <alignment horizontal="center" vertical="center" wrapText="1"/>
    </xf>
    <xf numFmtId="0" fontId="8" fillId="4" borderId="0" xfId="5" applyFont="1" applyFill="1" applyBorder="1"/>
    <xf numFmtId="0" fontId="8" fillId="4" borderId="0" xfId="5" applyFont="1" applyFill="1" applyBorder="1" applyAlignment="1">
      <alignment horizontal="center"/>
    </xf>
    <xf numFmtId="0" fontId="6" fillId="4" borderId="5" xfId="5" applyFont="1" applyFill="1" applyBorder="1" applyAlignment="1">
      <alignment horizontal="center"/>
    </xf>
    <xf numFmtId="0" fontId="6" fillId="0" borderId="11" xfId="5" applyFont="1" applyBorder="1" applyAlignment="1">
      <alignment horizontal="centerContinuous"/>
    </xf>
    <xf numFmtId="1" fontId="6" fillId="4" borderId="34" xfId="5" applyNumberFormat="1" applyFont="1" applyFill="1" applyBorder="1" applyAlignment="1"/>
    <xf numFmtId="0" fontId="11" fillId="4" borderId="4" xfId="5" applyFont="1" applyFill="1" applyBorder="1" applyAlignment="1">
      <alignment horizontal="left" wrapText="1"/>
    </xf>
    <xf numFmtId="0" fontId="6" fillId="0" borderId="19" xfId="5" applyFont="1" applyBorder="1" applyAlignment="1">
      <alignment horizontal="centerContinuous"/>
    </xf>
    <xf numFmtId="0" fontId="6" fillId="4" borderId="19" xfId="5" applyFont="1" applyFill="1" applyBorder="1" applyAlignment="1">
      <alignment horizontal="centerContinuous"/>
    </xf>
    <xf numFmtId="0" fontId="6" fillId="4" borderId="35" xfId="5" applyFont="1" applyFill="1" applyBorder="1"/>
    <xf numFmtId="1" fontId="6" fillId="4" borderId="28" xfId="5" applyNumberFormat="1" applyFont="1" applyFill="1" applyBorder="1" applyAlignment="1"/>
    <xf numFmtId="0" fontId="6" fillId="4" borderId="27" xfId="5" applyFont="1" applyFill="1" applyBorder="1" applyAlignment="1">
      <alignment horizontal="centerContinuous"/>
    </xf>
    <xf numFmtId="1" fontId="6" fillId="4" borderId="27" xfId="5" applyNumberFormat="1" applyFont="1" applyFill="1" applyBorder="1" applyAlignment="1"/>
    <xf numFmtId="0" fontId="6" fillId="4" borderId="9" xfId="5" applyFont="1" applyFill="1" applyBorder="1" applyAlignment="1">
      <alignment horizontal="centerContinuous"/>
    </xf>
    <xf numFmtId="0" fontId="13" fillId="4" borderId="0" xfId="5" applyFont="1" applyFill="1"/>
    <xf numFmtId="0" fontId="13" fillId="4" borderId="5" xfId="5" applyFont="1" applyFill="1" applyBorder="1"/>
    <xf numFmtId="0" fontId="13" fillId="4" borderId="0" xfId="5" applyFont="1" applyFill="1" applyBorder="1"/>
    <xf numFmtId="0" fontId="6" fillId="4" borderId="36" xfId="5" applyFont="1" applyFill="1" applyBorder="1"/>
    <xf numFmtId="0" fontId="13" fillId="4" borderId="0" xfId="6" applyFont="1" applyFill="1" applyBorder="1" applyAlignment="1">
      <alignment horizontal="center"/>
    </xf>
    <xf numFmtId="0" fontId="13" fillId="4" borderId="0" xfId="6" applyFont="1" applyFill="1" applyBorder="1" applyAlignment="1"/>
    <xf numFmtId="0" fontId="6" fillId="4" borderId="0" xfId="6" applyFont="1" applyFill="1" applyBorder="1"/>
    <xf numFmtId="0" fontId="13" fillId="4" borderId="0" xfId="6" applyFont="1" applyFill="1" applyBorder="1"/>
    <xf numFmtId="0" fontId="13" fillId="4" borderId="4" xfId="6" applyFont="1" applyFill="1" applyBorder="1" applyAlignment="1">
      <alignment wrapText="1"/>
    </xf>
    <xf numFmtId="0" fontId="13" fillId="4" borderId="7" xfId="6" applyFont="1" applyFill="1" applyBorder="1" applyAlignment="1">
      <alignment horizontal="center"/>
    </xf>
    <xf numFmtId="0" fontId="13" fillId="4" borderId="8" xfId="6" applyFont="1" applyFill="1" applyBorder="1" applyAlignment="1">
      <alignment horizontal="center"/>
    </xf>
    <xf numFmtId="0" fontId="13" fillId="4" borderId="8" xfId="6" applyFont="1" applyFill="1" applyBorder="1" applyAlignment="1"/>
    <xf numFmtId="0" fontId="6" fillId="4" borderId="8" xfId="6" applyFont="1" applyFill="1" applyBorder="1"/>
    <xf numFmtId="0" fontId="13" fillId="4" borderId="6" xfId="2" applyFont="1" applyFill="1" applyBorder="1" applyAlignment="1"/>
    <xf numFmtId="0" fontId="13" fillId="4" borderId="8" xfId="6" applyFont="1" applyFill="1" applyBorder="1"/>
    <xf numFmtId="0" fontId="13" fillId="4" borderId="6" xfId="6" applyFont="1" applyFill="1" applyBorder="1"/>
    <xf numFmtId="0" fontId="13" fillId="4" borderId="5" xfId="6" applyFont="1" applyFill="1" applyBorder="1" applyAlignment="1">
      <alignment horizontal="center"/>
    </xf>
    <xf numFmtId="1" fontId="13" fillId="4" borderId="0" xfId="6" applyNumberFormat="1" applyFont="1" applyFill="1" applyBorder="1"/>
    <xf numFmtId="1" fontId="13" fillId="4" borderId="4" xfId="2" applyNumberFormat="1" applyFont="1" applyFill="1" applyBorder="1"/>
    <xf numFmtId="0" fontId="13" fillId="4" borderId="4" xfId="6" applyFont="1" applyFill="1" applyBorder="1"/>
    <xf numFmtId="0" fontId="13" fillId="4" borderId="2" xfId="6" applyFont="1" applyFill="1" applyBorder="1" applyAlignment="1">
      <alignment horizontal="center"/>
    </xf>
    <xf numFmtId="0" fontId="13" fillId="4" borderId="3" xfId="6" applyFont="1" applyFill="1" applyBorder="1" applyAlignment="1">
      <alignment horizontal="center"/>
    </xf>
    <xf numFmtId="0" fontId="13" fillId="4" borderId="3" xfId="6" applyFont="1" applyFill="1" applyBorder="1"/>
    <xf numFmtId="0" fontId="6" fillId="4" borderId="3" xfId="6" applyFont="1" applyFill="1" applyBorder="1"/>
    <xf numFmtId="0" fontId="13" fillId="4" borderId="1" xfId="2" applyFont="1" applyFill="1" applyBorder="1"/>
    <xf numFmtId="0" fontId="13" fillId="4" borderId="1" xfId="6" applyFont="1" applyFill="1" applyBorder="1"/>
    <xf numFmtId="0" fontId="6" fillId="4" borderId="0" xfId="4" applyFont="1" applyFill="1"/>
    <xf numFmtId="0" fontId="6" fillId="4" borderId="0" xfId="4" applyFont="1" applyFill="1" applyBorder="1"/>
    <xf numFmtId="0" fontId="6" fillId="4" borderId="7" xfId="4" applyFont="1" applyFill="1" applyBorder="1"/>
    <xf numFmtId="0" fontId="6" fillId="4" borderId="8" xfId="4" applyFont="1" applyFill="1" applyBorder="1"/>
    <xf numFmtId="0" fontId="6" fillId="4" borderId="6" xfId="4" applyFont="1" applyFill="1" applyBorder="1" applyAlignment="1">
      <alignment wrapText="1"/>
    </xf>
    <xf numFmtId="0" fontId="6" fillId="4" borderId="5" xfId="4" applyFont="1" applyFill="1" applyBorder="1"/>
    <xf numFmtId="0" fontId="6" fillId="4" borderId="4" xfId="4" applyFont="1" applyFill="1" applyBorder="1" applyAlignment="1">
      <alignment wrapText="1"/>
    </xf>
    <xf numFmtId="0" fontId="8" fillId="4" borderId="4" xfId="4" applyFont="1" applyFill="1" applyBorder="1" applyAlignment="1"/>
    <xf numFmtId="0" fontId="14" fillId="4" borderId="4" xfId="2" applyFont="1" applyFill="1" applyBorder="1" applyAlignment="1">
      <alignment wrapText="1"/>
    </xf>
    <xf numFmtId="0" fontId="6" fillId="2" borderId="12" xfId="5" applyFont="1" applyFill="1" applyBorder="1" applyAlignment="1">
      <alignment horizontal="centerContinuous"/>
    </xf>
    <xf numFmtId="0" fontId="6" fillId="2" borderId="11" xfId="5" applyFont="1" applyFill="1" applyBorder="1" applyAlignment="1">
      <alignment horizontal="centerContinuous"/>
    </xf>
    <xf numFmtId="0" fontId="11" fillId="4" borderId="4" xfId="2" applyFont="1" applyFill="1" applyBorder="1" applyAlignment="1">
      <alignment wrapText="1"/>
    </xf>
    <xf numFmtId="0" fontId="6" fillId="4" borderId="12" xfId="5" applyFont="1" applyFill="1" applyBorder="1" applyAlignment="1">
      <alignment horizontal="centerContinuous"/>
    </xf>
    <xf numFmtId="0" fontId="13" fillId="4" borderId="5" xfId="2" applyFont="1" applyFill="1" applyBorder="1" applyAlignment="1">
      <alignment vertical="center" wrapText="1"/>
    </xf>
    <xf numFmtId="0" fontId="11" fillId="4" borderId="0" xfId="2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vertical="center" wrapText="1"/>
    </xf>
    <xf numFmtId="0" fontId="13" fillId="4" borderId="8" xfId="2" applyFont="1" applyFill="1" applyBorder="1" applyAlignment="1"/>
    <xf numFmtId="0" fontId="13" fillId="4" borderId="8" xfId="2" applyFont="1" applyFill="1" applyBorder="1" applyAlignment="1">
      <alignment horizontal="centerContinuous"/>
    </xf>
    <xf numFmtId="1" fontId="13" fillId="4" borderId="0" xfId="2" applyNumberFormat="1" applyFont="1" applyFill="1" applyBorder="1"/>
    <xf numFmtId="0" fontId="13" fillId="4" borderId="0" xfId="2" applyFont="1" applyFill="1" applyBorder="1"/>
    <xf numFmtId="0" fontId="17" fillId="4" borderId="4" xfId="2" applyFont="1" applyFill="1" applyBorder="1" applyAlignment="1">
      <alignment horizontal="left"/>
    </xf>
    <xf numFmtId="1" fontId="13" fillId="4" borderId="3" xfId="2" applyNumberFormat="1" applyFont="1" applyFill="1" applyBorder="1"/>
    <xf numFmtId="0" fontId="13" fillId="4" borderId="3" xfId="2" applyFont="1" applyFill="1" applyBorder="1"/>
    <xf numFmtId="0" fontId="8" fillId="4" borderId="1" xfId="2" applyFont="1" applyFill="1" applyBorder="1" applyAlignment="1">
      <alignment horizontal="left"/>
    </xf>
    <xf numFmtId="0" fontId="6" fillId="4" borderId="0" xfId="10" applyFont="1" applyFill="1"/>
    <xf numFmtId="0" fontId="13" fillId="4" borderId="15" xfId="2" applyFont="1" applyFill="1" applyBorder="1" applyAlignment="1">
      <alignment horizontal="left" wrapText="1"/>
    </xf>
    <xf numFmtId="0" fontId="6" fillId="4" borderId="41" xfId="2" applyFont="1" applyFill="1" applyBorder="1" applyAlignment="1">
      <alignment horizontal="center"/>
    </xf>
    <xf numFmtId="0" fontId="6" fillId="4" borderId="42" xfId="2" applyFont="1" applyFill="1" applyBorder="1" applyAlignment="1">
      <alignment horizontal="center"/>
    </xf>
    <xf numFmtId="0" fontId="14" fillId="4" borderId="11" xfId="2" applyFont="1" applyFill="1" applyBorder="1" applyAlignment="1">
      <alignment wrapText="1"/>
    </xf>
    <xf numFmtId="1" fontId="15" fillId="4" borderId="0" xfId="3" applyNumberFormat="1" applyFont="1" applyFill="1"/>
    <xf numFmtId="1" fontId="15" fillId="4" borderId="42" xfId="2" applyNumberFormat="1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/>
    </xf>
    <xf numFmtId="0" fontId="11" fillId="4" borderId="44" xfId="3" applyFont="1" applyFill="1" applyBorder="1" applyAlignment="1">
      <alignment horizontal="center"/>
    </xf>
    <xf numFmtId="0" fontId="13" fillId="4" borderId="7" xfId="2" applyFont="1" applyFill="1" applyBorder="1"/>
    <xf numFmtId="0" fontId="17" fillId="4" borderId="5" xfId="2" applyFont="1" applyFill="1" applyBorder="1" applyAlignment="1">
      <alignment horizontal="center"/>
    </xf>
    <xf numFmtId="0" fontId="17" fillId="4" borderId="0" xfId="2" applyFont="1" applyFill="1" applyBorder="1" applyAlignment="1">
      <alignment horizontal="left"/>
    </xf>
    <xf numFmtId="0" fontId="13" fillId="4" borderId="5" xfId="2" applyFont="1" applyFill="1" applyBorder="1" applyAlignment="1">
      <alignment horizontal="center"/>
    </xf>
    <xf numFmtId="0" fontId="8" fillId="4" borderId="3" xfId="2" applyFont="1" applyFill="1" applyBorder="1" applyAlignment="1">
      <alignment horizontal="left"/>
    </xf>
    <xf numFmtId="0" fontId="11" fillId="0" borderId="8" xfId="2" applyFont="1" applyBorder="1" applyAlignment="1">
      <alignment horizontal="left"/>
    </xf>
    <xf numFmtId="0" fontId="13" fillId="0" borderId="52" xfId="2" applyFont="1" applyFill="1" applyBorder="1" applyAlignment="1">
      <alignment vertical="center"/>
    </xf>
    <xf numFmtId="0" fontId="13" fillId="0" borderId="15" xfId="8" applyFont="1" applyFill="1" applyBorder="1" applyAlignment="1">
      <alignment horizontal="center"/>
    </xf>
    <xf numFmtId="0" fontId="11" fillId="0" borderId="40" xfId="2" applyFont="1" applyBorder="1" applyAlignment="1">
      <alignment horizontal="left"/>
    </xf>
    <xf numFmtId="0" fontId="13" fillId="0" borderId="15" xfId="2" applyFont="1" applyBorder="1" applyAlignment="1">
      <alignment horizontal="left"/>
    </xf>
    <xf numFmtId="0" fontId="6" fillId="0" borderId="41" xfId="2" applyFont="1" applyBorder="1" applyAlignment="1">
      <alignment horizontal="left"/>
    </xf>
    <xf numFmtId="49" fontId="13" fillId="0" borderId="16" xfId="2" applyNumberFormat="1" applyFont="1" applyFill="1" applyBorder="1" applyAlignment="1">
      <alignment horizontal="left"/>
    </xf>
    <xf numFmtId="49" fontId="13" fillId="0" borderId="40" xfId="2" applyNumberFormat="1" applyFont="1" applyBorder="1" applyAlignment="1">
      <alignment horizontal="left"/>
    </xf>
    <xf numFmtId="0" fontId="13" fillId="0" borderId="11" xfId="8" applyFont="1" applyBorder="1" applyAlignment="1">
      <alignment horizontal="center"/>
    </xf>
    <xf numFmtId="0" fontId="13" fillId="0" borderId="43" xfId="8" applyFont="1" applyBorder="1" applyAlignment="1">
      <alignment horizontal="center"/>
    </xf>
    <xf numFmtId="0" fontId="13" fillId="0" borderId="11" xfId="8" applyFont="1" applyFill="1" applyBorder="1" applyAlignment="1">
      <alignment horizontal="center"/>
    </xf>
    <xf numFmtId="0" fontId="11" fillId="0" borderId="43" xfId="2" applyFont="1" applyBorder="1" applyAlignment="1">
      <alignment horizontal="left"/>
    </xf>
    <xf numFmtId="49" fontId="13" fillId="0" borderId="18" xfId="2" applyNumberFormat="1" applyFont="1" applyFill="1" applyBorder="1" applyAlignment="1">
      <alignment horizontal="center"/>
    </xf>
    <xf numFmtId="0" fontId="11" fillId="4" borderId="2" xfId="3" applyFont="1" applyFill="1" applyBorder="1"/>
    <xf numFmtId="0" fontId="11" fillId="4" borderId="3" xfId="3" applyFont="1" applyFill="1" applyBorder="1"/>
    <xf numFmtId="0" fontId="11" fillId="4" borderId="3" xfId="7" applyFont="1" applyFill="1" applyBorder="1"/>
    <xf numFmtId="0" fontId="6" fillId="4" borderId="3" xfId="2" applyFont="1" applyFill="1" applyBorder="1" applyAlignment="1">
      <alignment horizontal="center"/>
    </xf>
    <xf numFmtId="0" fontId="6" fillId="4" borderId="1" xfId="2" applyFont="1" applyFill="1" applyBorder="1"/>
    <xf numFmtId="0" fontId="11" fillId="4" borderId="0" xfId="7" applyFont="1" applyFill="1" applyBorder="1"/>
    <xf numFmtId="0" fontId="6" fillId="4" borderId="0" xfId="2" applyFont="1" applyFill="1" applyBorder="1" applyAlignment="1">
      <alignment horizontal="center"/>
    </xf>
    <xf numFmtId="0" fontId="6" fillId="4" borderId="36" xfId="2" applyFont="1" applyFill="1" applyBorder="1"/>
    <xf numFmtId="0" fontId="11" fillId="4" borderId="7" xfId="3" applyFont="1" applyFill="1" applyBorder="1"/>
    <xf numFmtId="0" fontId="11" fillId="4" borderId="8" xfId="3" applyFont="1" applyFill="1" applyBorder="1"/>
    <xf numFmtId="0" fontId="13" fillId="4" borderId="4" xfId="2" applyFont="1" applyFill="1" applyBorder="1" applyAlignment="1"/>
    <xf numFmtId="0" fontId="6" fillId="4" borderId="38" xfId="2" applyFont="1" applyFill="1" applyBorder="1"/>
    <xf numFmtId="0" fontId="13" fillId="4" borderId="8" xfId="2" applyFont="1" applyFill="1" applyBorder="1" applyAlignment="1">
      <alignment horizontal="center"/>
    </xf>
    <xf numFmtId="0" fontId="13" fillId="4" borderId="38" xfId="2" applyFont="1" applyFill="1" applyBorder="1"/>
    <xf numFmtId="0" fontId="13" fillId="4" borderId="8" xfId="2" applyFont="1" applyFill="1" applyBorder="1"/>
    <xf numFmtId="0" fontId="17" fillId="4" borderId="36" xfId="2" applyFont="1" applyFill="1" applyBorder="1" applyAlignment="1">
      <alignment horizontal="center"/>
    </xf>
    <xf numFmtId="1" fontId="13" fillId="4" borderId="4" xfId="2" applyNumberFormat="1" applyFont="1" applyFill="1" applyBorder="1" applyAlignment="1"/>
    <xf numFmtId="49" fontId="13" fillId="4" borderId="0" xfId="2" applyNumberFormat="1" applyFont="1" applyFill="1" applyBorder="1" applyAlignment="1">
      <alignment horizontal="left"/>
    </xf>
    <xf numFmtId="0" fontId="13" fillId="4" borderId="36" xfId="2" applyFont="1" applyFill="1" applyBorder="1" applyAlignment="1">
      <alignment horizontal="center"/>
    </xf>
    <xf numFmtId="0" fontId="8" fillId="4" borderId="0" xfId="4" applyFont="1" applyFill="1" applyBorder="1" applyAlignment="1">
      <alignment vertical="center"/>
    </xf>
    <xf numFmtId="0" fontId="8" fillId="4" borderId="4" xfId="4" applyFont="1" applyFill="1" applyBorder="1" applyAlignment="1">
      <alignment vertical="center"/>
    </xf>
    <xf numFmtId="0" fontId="6" fillId="4" borderId="39" xfId="2" applyFont="1" applyFill="1" applyBorder="1"/>
    <xf numFmtId="49" fontId="13" fillId="4" borderId="3" xfId="2" applyNumberFormat="1" applyFont="1" applyFill="1" applyBorder="1" applyAlignment="1">
      <alignment horizontal="left"/>
    </xf>
    <xf numFmtId="0" fontId="8" fillId="4" borderId="3" xfId="4" applyFont="1" applyFill="1" applyBorder="1" applyAlignment="1">
      <alignment vertical="center"/>
    </xf>
    <xf numFmtId="0" fontId="8" fillId="4" borderId="1" xfId="4" applyFont="1" applyFill="1" applyBorder="1" applyAlignment="1">
      <alignment vertical="center"/>
    </xf>
    <xf numFmtId="1" fontId="6" fillId="4" borderId="15" xfId="5" applyNumberFormat="1" applyFont="1" applyFill="1" applyBorder="1" applyAlignment="1"/>
    <xf numFmtId="0" fontId="6" fillId="4" borderId="15" xfId="5" applyFont="1" applyFill="1" applyBorder="1" applyAlignment="1">
      <alignment horizontal="centerContinuous"/>
    </xf>
    <xf numFmtId="0" fontId="21" fillId="4" borderId="0" xfId="5" applyFont="1" applyFill="1"/>
    <xf numFmtId="0" fontId="21" fillId="4" borderId="0" xfId="5" applyFont="1" applyFill="1" applyBorder="1"/>
    <xf numFmtId="0" fontId="6" fillId="4" borderId="8" xfId="5" applyFont="1" applyFill="1" applyBorder="1" applyAlignment="1">
      <alignment horizontal="centerContinuous"/>
    </xf>
    <xf numFmtId="0" fontId="8" fillId="4" borderId="6" xfId="5" applyFont="1" applyFill="1" applyBorder="1" applyAlignment="1">
      <alignment wrapText="1"/>
    </xf>
    <xf numFmtId="0" fontId="6" fillId="4" borderId="12" xfId="5" applyFont="1" applyFill="1" applyBorder="1"/>
    <xf numFmtId="0" fontId="6" fillId="6" borderId="32" xfId="5" applyFont="1" applyFill="1" applyBorder="1" applyAlignment="1">
      <alignment horizontal="centerContinuous"/>
    </xf>
    <xf numFmtId="0" fontId="6" fillId="6" borderId="11" xfId="5" applyFont="1" applyFill="1" applyBorder="1"/>
    <xf numFmtId="0" fontId="6" fillId="6" borderId="11" xfId="5" applyFont="1" applyFill="1" applyBorder="1" applyAlignment="1">
      <alignment horizontal="centerContinuous"/>
    </xf>
    <xf numFmtId="0" fontId="6" fillId="6" borderId="12" xfId="5" applyFont="1" applyFill="1" applyBorder="1"/>
    <xf numFmtId="0" fontId="21" fillId="4" borderId="0" xfId="5" applyFont="1" applyFill="1" applyAlignment="1">
      <alignment wrapText="1"/>
    </xf>
    <xf numFmtId="0" fontId="6" fillId="4" borderId="0" xfId="5" applyFont="1" applyFill="1" applyBorder="1" applyAlignment="1">
      <alignment horizontal="center" wrapText="1"/>
    </xf>
    <xf numFmtId="0" fontId="13" fillId="4" borderId="5" xfId="6" applyFont="1" applyFill="1" applyBorder="1" applyAlignment="1"/>
    <xf numFmtId="0" fontId="13" fillId="4" borderId="6" xfId="6" applyFont="1" applyFill="1" applyBorder="1" applyAlignment="1"/>
    <xf numFmtId="0" fontId="13" fillId="4" borderId="7" xfId="6" applyFont="1" applyFill="1" applyBorder="1" applyAlignment="1"/>
    <xf numFmtId="0" fontId="17" fillId="4" borderId="4" xfId="2" applyFont="1" applyFill="1" applyBorder="1" applyAlignment="1">
      <alignment horizontal="center"/>
    </xf>
    <xf numFmtId="0" fontId="17" fillId="4" borderId="0" xfId="2" applyFont="1" applyFill="1" applyBorder="1" applyAlignment="1">
      <alignment horizontal="center"/>
    </xf>
    <xf numFmtId="1" fontId="13" fillId="4" borderId="5" xfId="6" applyNumberFormat="1" applyFont="1" applyFill="1" applyBorder="1"/>
    <xf numFmtId="0" fontId="13" fillId="4" borderId="4" xfId="2" applyFont="1" applyFill="1" applyBorder="1" applyAlignment="1">
      <alignment horizontal="left"/>
    </xf>
    <xf numFmtId="0" fontId="13" fillId="4" borderId="5" xfId="2" applyFont="1" applyFill="1" applyBorder="1" applyAlignment="1">
      <alignment horizontal="left"/>
    </xf>
    <xf numFmtId="0" fontId="13" fillId="4" borderId="2" xfId="6" applyFont="1" applyFill="1" applyBorder="1"/>
    <xf numFmtId="0" fontId="6" fillId="4" borderId="0" xfId="1" applyFont="1" applyFill="1"/>
    <xf numFmtId="0" fontId="11" fillId="4" borderId="0" xfId="1" applyFont="1" applyFill="1"/>
    <xf numFmtId="1" fontId="11" fillId="4" borderId="0" xfId="1" applyNumberFormat="1" applyFont="1" applyFill="1"/>
    <xf numFmtId="0" fontId="13" fillId="4" borderId="0" xfId="1" applyFont="1" applyFill="1"/>
    <xf numFmtId="49" fontId="11" fillId="4" borderId="0" xfId="1" applyNumberFormat="1" applyFont="1" applyFill="1"/>
    <xf numFmtId="1" fontId="11" fillId="4" borderId="16" xfId="1" applyNumberFormat="1" applyFont="1" applyFill="1" applyBorder="1" applyAlignment="1">
      <alignment horizontal="right"/>
    </xf>
    <xf numFmtId="1" fontId="14" fillId="4" borderId="15" xfId="1" applyNumberFormat="1" applyFont="1" applyFill="1" applyBorder="1" applyAlignment="1">
      <alignment horizontal="center"/>
    </xf>
    <xf numFmtId="1" fontId="11" fillId="4" borderId="15" xfId="1" applyNumberFormat="1" applyFont="1" applyFill="1" applyBorder="1" applyAlignment="1">
      <alignment horizontal="right"/>
    </xf>
    <xf numFmtId="0" fontId="14" fillId="4" borderId="30" xfId="1" applyFont="1" applyFill="1" applyBorder="1" applyAlignment="1">
      <alignment wrapText="1"/>
    </xf>
    <xf numFmtId="1" fontId="11" fillId="4" borderId="40" xfId="1" applyNumberFormat="1" applyFont="1" applyFill="1" applyBorder="1" applyAlignment="1">
      <alignment horizontal="right"/>
    </xf>
    <xf numFmtId="1" fontId="11" fillId="4" borderId="12" xfId="1" applyNumberFormat="1" applyFont="1" applyFill="1" applyBorder="1" applyAlignment="1">
      <alignment horizontal="right"/>
    </xf>
    <xf numFmtId="1" fontId="14" fillId="4" borderId="11" xfId="1" applyNumberFormat="1" applyFont="1" applyFill="1" applyBorder="1" applyAlignment="1">
      <alignment horizontal="center"/>
    </xf>
    <xf numFmtId="1" fontId="11" fillId="4" borderId="11" xfId="1" applyNumberFormat="1" applyFont="1" applyFill="1" applyBorder="1" applyAlignment="1">
      <alignment horizontal="right"/>
    </xf>
    <xf numFmtId="0" fontId="14" fillId="4" borderId="17" xfId="1" applyFont="1" applyFill="1" applyBorder="1" applyAlignment="1">
      <alignment wrapText="1"/>
    </xf>
    <xf numFmtId="1" fontId="11" fillId="4" borderId="34" xfId="1" applyNumberFormat="1" applyFont="1" applyFill="1" applyBorder="1" applyAlignment="1">
      <alignment horizontal="right"/>
    </xf>
    <xf numFmtId="1" fontId="14" fillId="4" borderId="43" xfId="1" applyNumberFormat="1" applyFont="1" applyFill="1" applyBorder="1" applyAlignment="1">
      <alignment horizontal="center"/>
    </xf>
    <xf numFmtId="0" fontId="11" fillId="4" borderId="5" xfId="1" applyFont="1" applyFill="1" applyBorder="1"/>
    <xf numFmtId="49" fontId="11" fillId="4" borderId="0" xfId="1" applyNumberFormat="1" applyFont="1" applyFill="1" applyBorder="1"/>
    <xf numFmtId="0" fontId="11" fillId="4" borderId="0" xfId="1" applyFont="1" applyFill="1" applyBorder="1"/>
    <xf numFmtId="0" fontId="14" fillId="4" borderId="4" xfId="1" applyFont="1" applyFill="1" applyBorder="1" applyAlignment="1">
      <alignment wrapText="1"/>
    </xf>
    <xf numFmtId="0" fontId="11" fillId="4" borderId="4" xfId="1" applyFont="1" applyFill="1" applyBorder="1" applyAlignment="1">
      <alignment wrapText="1"/>
    </xf>
    <xf numFmtId="0" fontId="11" fillId="4" borderId="12" xfId="1" applyFont="1" applyFill="1" applyBorder="1"/>
    <xf numFmtId="1" fontId="14" fillId="4" borderId="11" xfId="9" applyNumberFormat="1" applyFont="1" applyFill="1" applyBorder="1" applyAlignment="1">
      <alignment horizontal="center" vertical="center" wrapText="1"/>
    </xf>
    <xf numFmtId="0" fontId="11" fillId="4" borderId="11" xfId="1" applyFont="1" applyFill="1" applyBorder="1"/>
    <xf numFmtId="0" fontId="22" fillId="4" borderId="17" xfId="9" applyFont="1" applyFill="1" applyBorder="1" applyAlignment="1">
      <alignment horizontal="left" vertical="center" wrapText="1"/>
    </xf>
    <xf numFmtId="0" fontId="11" fillId="4" borderId="34" xfId="1" applyFont="1" applyFill="1" applyBorder="1"/>
    <xf numFmtId="0" fontId="11" fillId="7" borderId="11" xfId="1" applyFont="1" applyFill="1" applyBorder="1"/>
    <xf numFmtId="0" fontId="23" fillId="4" borderId="17" xfId="9" applyFont="1" applyFill="1" applyBorder="1" applyAlignment="1">
      <alignment horizontal="justify" wrapText="1"/>
    </xf>
    <xf numFmtId="0" fontId="11" fillId="7" borderId="34" xfId="1" applyFont="1" applyFill="1" applyBorder="1"/>
    <xf numFmtId="0" fontId="22" fillId="4" borderId="17" xfId="9" applyFont="1" applyFill="1" applyBorder="1" applyAlignment="1">
      <alignment horizontal="justify" wrapText="1"/>
    </xf>
    <xf numFmtId="1" fontId="11" fillId="4" borderId="11" xfId="9" applyNumberFormat="1" applyFont="1" applyFill="1" applyBorder="1" applyAlignment="1">
      <alignment horizontal="center" vertical="center" wrapText="1"/>
    </xf>
    <xf numFmtId="0" fontId="24" fillId="4" borderId="17" xfId="9" applyFont="1" applyFill="1" applyBorder="1" applyAlignment="1">
      <alignment horizontal="left" vertical="center" wrapText="1"/>
    </xf>
    <xf numFmtId="0" fontId="11" fillId="4" borderId="17" xfId="9" applyFont="1" applyFill="1" applyBorder="1" applyAlignment="1">
      <alignment horizontal="left" vertical="center" wrapText="1"/>
    </xf>
    <xf numFmtId="0" fontId="11" fillId="7" borderId="12" xfId="1" applyFont="1" applyFill="1" applyBorder="1"/>
    <xf numFmtId="1" fontId="14" fillId="4" borderId="43" xfId="9" applyNumberFormat="1" applyFont="1" applyFill="1" applyBorder="1" applyAlignment="1">
      <alignment horizontal="center" vertical="center" wrapText="1"/>
    </xf>
    <xf numFmtId="1" fontId="11" fillId="7" borderId="11" xfId="1" applyNumberFormat="1" applyFont="1" applyFill="1" applyBorder="1" applyAlignment="1">
      <alignment horizontal="right"/>
    </xf>
    <xf numFmtId="1" fontId="11" fillId="7" borderId="34" xfId="1" applyNumberFormat="1" applyFont="1" applyFill="1" applyBorder="1" applyAlignment="1">
      <alignment horizontal="right"/>
    </xf>
    <xf numFmtId="1" fontId="11" fillId="4" borderId="43" xfId="9" applyNumberFormat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left"/>
    </xf>
    <xf numFmtId="0" fontId="11" fillId="4" borderId="11" xfId="1" applyFont="1" applyFill="1" applyBorder="1" applyAlignment="1">
      <alignment horizontal="left"/>
    </xf>
    <xf numFmtId="0" fontId="11" fillId="7" borderId="11" xfId="1" applyFont="1" applyFill="1" applyBorder="1" applyAlignment="1">
      <alignment horizontal="left"/>
    </xf>
    <xf numFmtId="0" fontId="11" fillId="7" borderId="34" xfId="1" applyFont="1" applyFill="1" applyBorder="1" applyAlignment="1">
      <alignment horizontal="left"/>
    </xf>
    <xf numFmtId="0" fontId="11" fillId="4" borderId="43" xfId="9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Continuous"/>
    </xf>
    <xf numFmtId="0" fontId="11" fillId="4" borderId="0" xfId="1" applyFont="1" applyFill="1" applyBorder="1" applyAlignment="1">
      <alignment horizontal="centerContinuous"/>
    </xf>
    <xf numFmtId="0" fontId="11" fillId="4" borderId="5" xfId="1" applyFont="1" applyFill="1" applyBorder="1" applyAlignment="1">
      <alignment horizontal="left"/>
    </xf>
    <xf numFmtId="0" fontId="11" fillId="4" borderId="0" xfId="1" applyFont="1" applyFill="1" applyBorder="1" applyAlignment="1">
      <alignment horizontal="left"/>
    </xf>
    <xf numFmtId="0" fontId="14" fillId="4" borderId="17" xfId="1" applyFont="1" applyFill="1" applyBorder="1" applyAlignment="1">
      <alignment horizontal="left" wrapText="1"/>
    </xf>
    <xf numFmtId="0" fontId="11" fillId="4" borderId="34" xfId="1" applyFont="1" applyFill="1" applyBorder="1" applyAlignment="1">
      <alignment horizontal="left"/>
    </xf>
    <xf numFmtId="1" fontId="14" fillId="4" borderId="0" xfId="1" applyNumberFormat="1" applyFont="1" applyFill="1" applyBorder="1" applyAlignment="1">
      <alignment horizontal="center"/>
    </xf>
    <xf numFmtId="0" fontId="14" fillId="4" borderId="17" xfId="1" applyFont="1" applyFill="1" applyBorder="1" applyAlignment="1">
      <alignment horizontal="left" wrapText="1" shrinkToFit="1"/>
    </xf>
    <xf numFmtId="0" fontId="14" fillId="4" borderId="11" xfId="9" applyFont="1" applyFill="1" applyBorder="1" applyAlignment="1">
      <alignment horizontal="center" vertical="center" wrapText="1"/>
    </xf>
    <xf numFmtId="0" fontId="22" fillId="4" borderId="17" xfId="9" applyFont="1" applyFill="1" applyBorder="1" applyAlignment="1">
      <alignment vertical="center" wrapText="1"/>
    </xf>
    <xf numFmtId="0" fontId="14" fillId="4" borderId="43" xfId="9" applyFont="1" applyFill="1" applyBorder="1" applyAlignment="1">
      <alignment horizontal="center" vertical="center" wrapText="1"/>
    </xf>
    <xf numFmtId="1" fontId="11" fillId="4" borderId="0" xfId="1" applyNumberFormat="1" applyFont="1" applyFill="1" applyBorder="1" applyAlignment="1">
      <alignment horizontal="left" wrapText="1"/>
    </xf>
    <xf numFmtId="1" fontId="11" fillId="4" borderId="12" xfId="1" applyNumberFormat="1" applyFont="1" applyFill="1" applyBorder="1" applyAlignment="1">
      <alignment horizontal="left" wrapText="1"/>
    </xf>
    <xf numFmtId="1" fontId="11" fillId="4" borderId="11" xfId="1" applyNumberFormat="1" applyFont="1" applyFill="1" applyBorder="1" applyAlignment="1">
      <alignment horizontal="left" wrapText="1"/>
    </xf>
    <xf numFmtId="0" fontId="14" fillId="4" borderId="17" xfId="9" applyFont="1" applyFill="1" applyBorder="1" applyAlignment="1">
      <alignment horizontal="left" vertical="center" wrapText="1"/>
    </xf>
    <xf numFmtId="1" fontId="11" fillId="4" borderId="34" xfId="1" applyNumberFormat="1" applyFont="1" applyFill="1" applyBorder="1" applyAlignment="1">
      <alignment horizontal="left" wrapText="1"/>
    </xf>
    <xf numFmtId="1" fontId="11" fillId="7" borderId="12" xfId="1" applyNumberFormat="1" applyFont="1" applyFill="1" applyBorder="1" applyAlignment="1">
      <alignment horizontal="left" wrapText="1"/>
    </xf>
    <xf numFmtId="1" fontId="11" fillId="7" borderId="11" xfId="1" applyNumberFormat="1" applyFont="1" applyFill="1" applyBorder="1" applyAlignment="1">
      <alignment horizontal="left" wrapText="1"/>
    </xf>
    <xf numFmtId="1" fontId="11" fillId="7" borderId="34" xfId="1" applyNumberFormat="1" applyFont="1" applyFill="1" applyBorder="1" applyAlignment="1">
      <alignment horizontal="left" wrapText="1"/>
    </xf>
    <xf numFmtId="0" fontId="11" fillId="4" borderId="11" xfId="9" applyFont="1" applyFill="1" applyBorder="1" applyAlignment="1">
      <alignment horizontal="center" vertical="center" wrapText="1"/>
    </xf>
    <xf numFmtId="1" fontId="11" fillId="7" borderId="12" xfId="1" applyNumberFormat="1" applyFont="1" applyFill="1" applyBorder="1" applyAlignment="1">
      <alignment horizontal="right"/>
    </xf>
    <xf numFmtId="0" fontId="20" fillId="4" borderId="27" xfId="9" applyFont="1" applyFill="1" applyBorder="1" applyAlignment="1">
      <alignment horizontal="center" vertical="center" wrapText="1"/>
    </xf>
    <xf numFmtId="0" fontId="22" fillId="4" borderId="4" xfId="9" applyFont="1" applyFill="1" applyBorder="1" applyAlignment="1">
      <alignment horizontal="left" vertical="center" wrapText="1"/>
    </xf>
    <xf numFmtId="0" fontId="24" fillId="4" borderId="4" xfId="9" applyFont="1" applyFill="1" applyBorder="1" applyAlignment="1">
      <alignment horizontal="left" vertical="center" wrapText="1"/>
    </xf>
    <xf numFmtId="0" fontId="14" fillId="4" borderId="12" xfId="1" applyFont="1" applyFill="1" applyBorder="1" applyAlignment="1">
      <alignment horizontal="left"/>
    </xf>
    <xf numFmtId="0" fontId="14" fillId="4" borderId="11" xfId="1" applyFont="1" applyFill="1" applyBorder="1" applyAlignment="1">
      <alignment horizontal="left"/>
    </xf>
    <xf numFmtId="0" fontId="14" fillId="7" borderId="11" xfId="1" applyFont="1" applyFill="1" applyBorder="1" applyAlignment="1">
      <alignment horizontal="left"/>
    </xf>
    <xf numFmtId="0" fontId="14" fillId="7" borderId="34" xfId="1" applyFont="1" applyFill="1" applyBorder="1" applyAlignment="1">
      <alignment horizontal="left"/>
    </xf>
    <xf numFmtId="0" fontId="14" fillId="4" borderId="4" xfId="9" applyFont="1" applyFill="1" applyBorder="1" applyAlignment="1">
      <alignment horizontal="left" vertical="center" wrapText="1"/>
    </xf>
    <xf numFmtId="0" fontId="11" fillId="4" borderId="4" xfId="9" applyFont="1" applyFill="1" applyBorder="1" applyAlignment="1">
      <alignment horizontal="left" vertical="center" wrapText="1"/>
    </xf>
    <xf numFmtId="0" fontId="11" fillId="4" borderId="5" xfId="1" applyFont="1" applyFill="1" applyBorder="1" applyAlignment="1">
      <alignment horizontal="center"/>
    </xf>
    <xf numFmtId="1" fontId="11" fillId="4" borderId="9" xfId="1" applyNumberFormat="1" applyFont="1" applyFill="1" applyBorder="1"/>
    <xf numFmtId="0" fontId="11" fillId="4" borderId="0" xfId="1" applyFont="1" applyFill="1" applyBorder="1" applyAlignment="1">
      <alignment horizontal="center"/>
    </xf>
    <xf numFmtId="1" fontId="11" fillId="4" borderId="0" xfId="1" applyNumberFormat="1" applyFont="1" applyFill="1" applyBorder="1"/>
    <xf numFmtId="1" fontId="11" fillId="4" borderId="0" xfId="1" applyNumberFormat="1" applyFont="1" applyFill="1" applyBorder="1" applyAlignment="1">
      <alignment horizontal="centerContinuous"/>
    </xf>
    <xf numFmtId="0" fontId="20" fillId="4" borderId="9" xfId="9" applyFont="1" applyFill="1" applyBorder="1" applyAlignment="1">
      <alignment horizontal="center" vertical="center" wrapText="1"/>
    </xf>
    <xf numFmtId="0" fontId="6" fillId="4" borderId="0" xfId="1" applyFont="1" applyFill="1" applyAlignment="1">
      <alignment wrapText="1"/>
    </xf>
    <xf numFmtId="0" fontId="14" fillId="4" borderId="2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Continuous"/>
    </xf>
    <xf numFmtId="0" fontId="14" fillId="4" borderId="3" xfId="1" applyFont="1" applyFill="1" applyBorder="1" applyAlignment="1">
      <alignment horizontal="center" vertical="center"/>
    </xf>
    <xf numFmtId="1" fontId="11" fillId="4" borderId="3" xfId="1" applyNumberFormat="1" applyFont="1" applyFill="1" applyBorder="1" applyAlignment="1"/>
    <xf numFmtId="0" fontId="11" fillId="4" borderId="1" xfId="1" applyFont="1" applyFill="1" applyBorder="1"/>
    <xf numFmtId="0" fontId="11" fillId="4" borderId="8" xfId="1" applyFont="1" applyFill="1" applyBorder="1" applyAlignment="1">
      <alignment horizontal="centerContinuous"/>
    </xf>
    <xf numFmtId="0" fontId="14" fillId="4" borderId="8" xfId="1" applyFont="1" applyFill="1" applyBorder="1" applyAlignment="1">
      <alignment horizontal="center" vertical="center"/>
    </xf>
    <xf numFmtId="0" fontId="11" fillId="4" borderId="7" xfId="1" applyFont="1" applyFill="1" applyBorder="1"/>
    <xf numFmtId="0" fontId="14" fillId="4" borderId="0" xfId="1" applyFont="1" applyFill="1" applyBorder="1" applyAlignment="1">
      <alignment horizontal="center" vertical="center"/>
    </xf>
    <xf numFmtId="0" fontId="11" fillId="4" borderId="4" xfId="1" applyFont="1" applyFill="1" applyBorder="1"/>
    <xf numFmtId="0" fontId="14" fillId="4" borderId="5" xfId="1" applyFont="1" applyFill="1" applyBorder="1" applyAlignment="1"/>
    <xf numFmtId="0" fontId="11" fillId="4" borderId="3" xfId="1" applyFont="1" applyFill="1" applyBorder="1"/>
    <xf numFmtId="0" fontId="11" fillId="4" borderId="3" xfId="1" applyFont="1" applyFill="1" applyBorder="1" applyAlignment="1">
      <alignment horizontal="center" vertical="center"/>
    </xf>
    <xf numFmtId="0" fontId="11" fillId="4" borderId="2" xfId="1" applyFont="1" applyFill="1" applyBorder="1"/>
    <xf numFmtId="0" fontId="13" fillId="4" borderId="48" xfId="2" applyFont="1" applyFill="1" applyBorder="1" applyAlignment="1">
      <alignment vertical="center"/>
    </xf>
    <xf numFmtId="0" fontId="11" fillId="4" borderId="32" xfId="2" applyFont="1" applyFill="1" applyBorder="1" applyAlignment="1">
      <alignment horizontal="left"/>
    </xf>
    <xf numFmtId="0" fontId="13" fillId="4" borderId="49" xfId="2" applyFont="1" applyFill="1" applyBorder="1" applyAlignment="1">
      <alignment vertical="center"/>
    </xf>
    <xf numFmtId="49" fontId="13" fillId="4" borderId="12" xfId="2" applyNumberFormat="1" applyFont="1" applyFill="1" applyBorder="1" applyAlignment="1">
      <alignment horizontal="center"/>
    </xf>
    <xf numFmtId="49" fontId="13" fillId="4" borderId="11" xfId="2" applyNumberFormat="1" applyFont="1" applyFill="1" applyBorder="1" applyAlignment="1">
      <alignment horizontal="center"/>
    </xf>
    <xf numFmtId="0" fontId="11" fillId="4" borderId="11" xfId="2" applyFont="1" applyFill="1" applyBorder="1" applyAlignment="1">
      <alignment horizontal="left"/>
    </xf>
    <xf numFmtId="0" fontId="11" fillId="4" borderId="21" xfId="2" applyFont="1" applyFill="1" applyBorder="1" applyAlignment="1">
      <alignment horizontal="center" vertical="center"/>
    </xf>
    <xf numFmtId="0" fontId="11" fillId="4" borderId="5" xfId="3" applyFont="1" applyFill="1" applyBorder="1"/>
    <xf numFmtId="0" fontId="6" fillId="4" borderId="3" xfId="4" applyFont="1" applyFill="1" applyBorder="1"/>
    <xf numFmtId="0" fontId="11" fillId="4" borderId="16" xfId="2" applyFont="1" applyFill="1" applyBorder="1"/>
    <xf numFmtId="0" fontId="11" fillId="4" borderId="15" xfId="2" applyFont="1" applyFill="1" applyBorder="1" applyAlignment="1">
      <alignment horizontal="left"/>
    </xf>
    <xf numFmtId="0" fontId="11" fillId="4" borderId="40" xfId="2" applyFont="1" applyFill="1" applyBorder="1"/>
    <xf numFmtId="0" fontId="11" fillId="4" borderId="15" xfId="2" applyFont="1" applyFill="1" applyBorder="1"/>
    <xf numFmtId="0" fontId="11" fillId="4" borderId="0" xfId="3" applyFont="1" applyFill="1" applyBorder="1" applyAlignment="1">
      <alignment horizontal="center"/>
    </xf>
    <xf numFmtId="0" fontId="11" fillId="4" borderId="29" xfId="2" applyFont="1" applyFill="1" applyBorder="1" applyAlignment="1">
      <alignment horizontal="center"/>
    </xf>
    <xf numFmtId="0" fontId="13" fillId="4" borderId="3" xfId="2" applyFont="1" applyFill="1" applyBorder="1" applyAlignment="1">
      <alignment vertical="center" wrapText="1"/>
    </xf>
    <xf numFmtId="0" fontId="13" fillId="4" borderId="44" xfId="2" applyFont="1" applyFill="1" applyBorder="1" applyAlignment="1">
      <alignment vertical="center" wrapText="1"/>
    </xf>
    <xf numFmtId="0" fontId="6" fillId="4" borderId="16" xfId="5" applyFont="1" applyFill="1" applyBorder="1" applyAlignment="1">
      <alignment horizontal="centerContinuous"/>
    </xf>
    <xf numFmtId="0" fontId="6" fillId="4" borderId="4" xfId="5" applyFont="1" applyFill="1" applyBorder="1"/>
    <xf numFmtId="0" fontId="6" fillId="4" borderId="5" xfId="5" applyFont="1" applyFill="1" applyBorder="1" applyAlignment="1">
      <alignment horizontal="right"/>
    </xf>
    <xf numFmtId="0" fontId="13" fillId="4" borderId="0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0" fontId="13" fillId="4" borderId="6" xfId="2" applyFont="1" applyFill="1" applyBorder="1" applyAlignment="1">
      <alignment horizontal="left"/>
    </xf>
    <xf numFmtId="0" fontId="6" fillId="4" borderId="11" xfId="2" applyFont="1" applyFill="1" applyBorder="1" applyAlignment="1">
      <alignment horizontal="center"/>
    </xf>
    <xf numFmtId="0" fontId="10" fillId="4" borderId="11" xfId="8" applyFont="1" applyFill="1" applyBorder="1" applyAlignment="1">
      <alignment horizontal="center"/>
    </xf>
    <xf numFmtId="0" fontId="6" fillId="4" borderId="11" xfId="2" quotePrefix="1" applyFont="1" applyFill="1" applyBorder="1" applyAlignment="1">
      <alignment horizontal="center"/>
    </xf>
    <xf numFmtId="49" fontId="13" fillId="4" borderId="34" xfId="2" applyNumberFormat="1" applyFont="1" applyFill="1" applyBorder="1" applyAlignment="1">
      <alignment horizontal="center"/>
    </xf>
    <xf numFmtId="0" fontId="11" fillId="4" borderId="32" xfId="2" applyFont="1" applyFill="1" applyBorder="1"/>
    <xf numFmtId="0" fontId="11" fillId="4" borderId="37" xfId="2" applyFont="1" applyFill="1" applyBorder="1"/>
    <xf numFmtId="0" fontId="13" fillId="4" borderId="11" xfId="2" applyFont="1" applyFill="1" applyBorder="1"/>
    <xf numFmtId="49" fontId="5" fillId="4" borderId="3" xfId="2" applyNumberFormat="1" applyFont="1" applyFill="1" applyBorder="1" applyAlignment="1">
      <alignment horizontal="left"/>
    </xf>
    <xf numFmtId="0" fontId="5" fillId="4" borderId="3" xfId="2" applyFont="1" applyFill="1" applyBorder="1"/>
    <xf numFmtId="0" fontId="5" fillId="4" borderId="1" xfId="2" applyFont="1" applyFill="1" applyBorder="1"/>
    <xf numFmtId="1" fontId="5" fillId="4" borderId="3" xfId="2" applyNumberFormat="1" applyFont="1" applyFill="1" applyBorder="1"/>
    <xf numFmtId="49" fontId="5" fillId="4" borderId="0" xfId="2" applyNumberFormat="1" applyFont="1" applyFill="1" applyBorder="1" applyAlignment="1">
      <alignment horizontal="left"/>
    </xf>
    <xf numFmtId="0" fontId="5" fillId="4" borderId="0" xfId="2" applyFont="1" applyFill="1" applyBorder="1"/>
    <xf numFmtId="1" fontId="5" fillId="4" borderId="4" xfId="2" applyNumberFormat="1" applyFont="1" applyFill="1" applyBorder="1"/>
    <xf numFmtId="1" fontId="5" fillId="4" borderId="0" xfId="2" applyNumberFormat="1" applyFont="1" applyFill="1" applyBorder="1"/>
    <xf numFmtId="0" fontId="5" fillId="4" borderId="36" xfId="2" applyFont="1" applyFill="1" applyBorder="1" applyAlignment="1">
      <alignment horizontal="center"/>
    </xf>
    <xf numFmtId="0" fontId="18" fillId="4" borderId="4" xfId="2" applyFont="1" applyFill="1" applyBorder="1" applyAlignment="1">
      <alignment horizontal="left"/>
    </xf>
    <xf numFmtId="0" fontId="18" fillId="4" borderId="0" xfId="2" applyFont="1" applyFill="1" applyBorder="1" applyAlignment="1">
      <alignment horizontal="left"/>
    </xf>
    <xf numFmtId="0" fontId="18" fillId="4" borderId="36" xfId="2" applyFont="1" applyFill="1" applyBorder="1" applyAlignment="1">
      <alignment horizontal="center"/>
    </xf>
    <xf numFmtId="0" fontId="5" fillId="4" borderId="30" xfId="2" applyFont="1" applyFill="1" applyBorder="1" applyAlignment="1">
      <alignment horizontal="left"/>
    </xf>
    <xf numFmtId="0" fontId="5" fillId="4" borderId="8" xfId="2" applyFont="1" applyFill="1" applyBorder="1" applyAlignment="1">
      <alignment horizontal="left"/>
    </xf>
    <xf numFmtId="0" fontId="5" fillId="4" borderId="8" xfId="2" applyFont="1" applyFill="1" applyBorder="1" applyAlignment="1">
      <alignment horizontal="centerContinuous"/>
    </xf>
    <xf numFmtId="49" fontId="5" fillId="4" borderId="8" xfId="2" applyNumberFormat="1" applyFont="1" applyFill="1" applyBorder="1" applyAlignment="1">
      <alignment horizontal="left"/>
    </xf>
    <xf numFmtId="0" fontId="5" fillId="4" borderId="6" xfId="2" applyFont="1" applyFill="1" applyBorder="1" applyAlignment="1"/>
    <xf numFmtId="0" fontId="5" fillId="4" borderId="8" xfId="2" applyFont="1" applyFill="1" applyBorder="1" applyAlignment="1"/>
    <xf numFmtId="0" fontId="5" fillId="4" borderId="8" xfId="2" applyFont="1" applyFill="1" applyBorder="1"/>
    <xf numFmtId="0" fontId="5" fillId="4" borderId="38" xfId="2" applyFont="1" applyFill="1" applyBorder="1"/>
    <xf numFmtId="0" fontId="17" fillId="4" borderId="6" xfId="2" applyFont="1" applyFill="1" applyBorder="1" applyAlignment="1">
      <alignment horizontal="right"/>
    </xf>
    <xf numFmtId="0" fontId="17" fillId="4" borderId="8" xfId="2" applyFont="1" applyFill="1" applyBorder="1" applyAlignment="1">
      <alignment horizontal="right"/>
    </xf>
    <xf numFmtId="0" fontId="6" fillId="4" borderId="7" xfId="2" applyFont="1" applyFill="1" applyBorder="1"/>
    <xf numFmtId="0" fontId="4" fillId="4" borderId="44" xfId="3" applyFont="1" applyFill="1" applyBorder="1" applyAlignment="1">
      <alignment horizontal="center"/>
    </xf>
    <xf numFmtId="0" fontId="4" fillId="4" borderId="21" xfId="2" applyFont="1" applyFill="1" applyBorder="1" applyAlignment="1">
      <alignment horizontal="center" vertical="center"/>
    </xf>
    <xf numFmtId="1" fontId="15" fillId="4" borderId="43" xfId="2" applyNumberFormat="1" applyFont="1" applyFill="1" applyBorder="1" applyAlignment="1">
      <alignment horizontal="center" vertical="center"/>
    </xf>
    <xf numFmtId="1" fontId="15" fillId="4" borderId="11" xfId="2" applyNumberFormat="1" applyFont="1" applyFill="1" applyBorder="1" applyAlignment="1">
      <alignment horizontal="center" vertical="center"/>
    </xf>
    <xf numFmtId="1" fontId="15" fillId="4" borderId="34" xfId="2" applyNumberFormat="1" applyFont="1" applyFill="1" applyBorder="1" applyAlignment="1">
      <alignment horizontal="center" vertical="center"/>
    </xf>
    <xf numFmtId="0" fontId="12" fillId="4" borderId="0" xfId="3" applyFont="1" applyFill="1"/>
    <xf numFmtId="0" fontId="4" fillId="4" borderId="0" xfId="3" applyFont="1" applyFill="1"/>
    <xf numFmtId="0" fontId="0" fillId="4" borderId="0" xfId="0" applyFill="1"/>
    <xf numFmtId="0" fontId="12" fillId="4" borderId="3" xfId="3" applyFont="1" applyFill="1" applyBorder="1"/>
    <xf numFmtId="0" fontId="12" fillId="4" borderId="0" xfId="3" applyFont="1" applyFill="1" applyBorder="1"/>
    <xf numFmtId="0" fontId="12" fillId="4" borderId="8" xfId="3" applyFont="1" applyFill="1" applyBorder="1"/>
    <xf numFmtId="0" fontId="19" fillId="4" borderId="8" xfId="2" applyFont="1" applyFill="1" applyBorder="1" applyAlignment="1">
      <alignment horizontal="centerContinuous"/>
    </xf>
    <xf numFmtId="0" fontId="11" fillId="4" borderId="0" xfId="2" applyFont="1" applyFill="1" applyBorder="1"/>
    <xf numFmtId="0" fontId="16" fillId="4" borderId="7" xfId="2" applyFont="1" applyFill="1" applyBorder="1" applyAlignment="1"/>
    <xf numFmtId="1" fontId="16" fillId="4" borderId="24" xfId="2" applyNumberFormat="1" applyFont="1" applyFill="1" applyBorder="1" applyAlignment="1">
      <alignment horizontal="center" vertical="center"/>
    </xf>
    <xf numFmtId="0" fontId="6" fillId="4" borderId="42" xfId="2" quotePrefix="1" applyFont="1" applyFill="1" applyBorder="1" applyAlignment="1">
      <alignment horizontal="center"/>
    </xf>
    <xf numFmtId="0" fontId="6" fillId="4" borderId="26" xfId="2" applyFont="1" applyFill="1" applyBorder="1" applyAlignment="1">
      <alignment horizontal="center"/>
    </xf>
    <xf numFmtId="0" fontId="6" fillId="4" borderId="43" xfId="2" applyFont="1" applyFill="1" applyBorder="1" applyAlignment="1">
      <alignment horizontal="center"/>
    </xf>
    <xf numFmtId="0" fontId="11" fillId="4" borderId="32" xfId="2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3" fillId="4" borderId="0" xfId="4" applyFill="1"/>
    <xf numFmtId="0" fontId="5" fillId="4" borderId="2" xfId="2" applyFont="1" applyFill="1" applyBorder="1"/>
    <xf numFmtId="0" fontId="12" fillId="4" borderId="0" xfId="7" applyFont="1" applyFill="1"/>
    <xf numFmtId="0" fontId="5" fillId="4" borderId="5" xfId="2" applyFont="1" applyFill="1" applyBorder="1"/>
    <xf numFmtId="0" fontId="5" fillId="4" borderId="7" xfId="2" applyFont="1" applyFill="1" applyBorder="1" applyAlignment="1">
      <alignment horizontal="centerContinuous"/>
    </xf>
    <xf numFmtId="0" fontId="11" fillId="4" borderId="0" xfId="7" applyFont="1" applyFill="1"/>
    <xf numFmtId="0" fontId="4" fillId="4" borderId="0" xfId="7" applyFont="1" applyFill="1"/>
    <xf numFmtId="1" fontId="16" fillId="4" borderId="19" xfId="2" applyNumberFormat="1" applyFont="1" applyFill="1" applyBorder="1" applyAlignment="1">
      <alignment horizontal="center" vertical="center"/>
    </xf>
    <xf numFmtId="1" fontId="15" fillId="4" borderId="0" xfId="7" applyNumberFormat="1" applyFont="1" applyFill="1"/>
    <xf numFmtId="0" fontId="11" fillId="4" borderId="18" xfId="2" applyFont="1" applyFill="1" applyBorder="1"/>
    <xf numFmtId="0" fontId="11" fillId="4" borderId="18" xfId="2" applyFont="1" applyFill="1" applyBorder="1" applyAlignment="1">
      <alignment horizontal="left" wrapText="1" indent="1"/>
    </xf>
    <xf numFmtId="0" fontId="13" fillId="4" borderId="11" xfId="2" applyFont="1" applyFill="1" applyBorder="1" applyAlignment="1">
      <alignment horizontal="left" wrapText="1" indent="1"/>
    </xf>
    <xf numFmtId="0" fontId="11" fillId="4" borderId="18" xfId="2" applyFont="1" applyFill="1" applyBorder="1" applyAlignment="1">
      <alignment horizontal="left"/>
    </xf>
    <xf numFmtId="1" fontId="13" fillId="4" borderId="2" xfId="2" applyNumberFormat="1" applyFont="1" applyFill="1" applyBorder="1" applyAlignment="1">
      <alignment vertical="center"/>
    </xf>
    <xf numFmtId="1" fontId="13" fillId="4" borderId="5" xfId="2" applyNumberFormat="1" applyFont="1" applyFill="1" applyBorder="1" applyAlignment="1">
      <alignment vertical="center"/>
    </xf>
    <xf numFmtId="1" fontId="13" fillId="4" borderId="7" xfId="2" applyNumberFormat="1" applyFont="1" applyFill="1" applyBorder="1" applyAlignment="1">
      <alignment vertical="center"/>
    </xf>
    <xf numFmtId="0" fontId="11" fillId="4" borderId="0" xfId="3" applyFont="1" applyFill="1" applyAlignment="1">
      <alignment horizontal="center"/>
    </xf>
    <xf numFmtId="0" fontId="3" fillId="0" borderId="54" xfId="13" applyFont="1" applyBorder="1"/>
    <xf numFmtId="0" fontId="3" fillId="0" borderId="55" xfId="13" applyFont="1" applyBorder="1" applyAlignment="1">
      <alignment horizontal="center" vertical="top"/>
    </xf>
    <xf numFmtId="0" fontId="3" fillId="0" borderId="55" xfId="13" applyFont="1" applyBorder="1" applyAlignment="1">
      <alignment wrapText="1"/>
    </xf>
    <xf numFmtId="0" fontId="3" fillId="0" borderId="55" xfId="13" applyFont="1" applyBorder="1" applyAlignment="1">
      <alignment horizontal="center" vertical="center" wrapText="1"/>
    </xf>
    <xf numFmtId="0" fontId="3" fillId="0" borderId="55" xfId="13" applyFont="1" applyBorder="1"/>
    <xf numFmtId="0" fontId="3" fillId="0" borderId="56" xfId="13" applyFont="1" applyBorder="1"/>
    <xf numFmtId="0" fontId="2" fillId="9" borderId="1" xfId="14" applyFont="1" applyFill="1" applyBorder="1" applyAlignment="1">
      <alignment horizontal="center" vertical="center" wrapText="1"/>
    </xf>
    <xf numFmtId="0" fontId="2" fillId="9" borderId="3" xfId="14" applyFont="1" applyFill="1" applyBorder="1" applyAlignment="1">
      <alignment horizontal="center" vertical="center" wrapText="1"/>
    </xf>
    <xf numFmtId="0" fontId="2" fillId="9" borderId="2" xfId="14" applyFont="1" applyFill="1" applyBorder="1" applyAlignment="1">
      <alignment horizontal="center" vertical="center" wrapText="1"/>
    </xf>
    <xf numFmtId="0" fontId="2" fillId="9" borderId="1" xfId="14" applyFont="1" applyFill="1" applyBorder="1" applyAlignment="1"/>
    <xf numFmtId="0" fontId="3" fillId="9" borderId="3" xfId="13" applyFont="1" applyFill="1" applyBorder="1"/>
    <xf numFmtId="0" fontId="3" fillId="9" borderId="3" xfId="14" applyFont="1" applyFill="1" applyBorder="1" applyAlignment="1"/>
    <xf numFmtId="0" fontId="3" fillId="9" borderId="2" xfId="14" applyFont="1" applyFill="1" applyBorder="1" applyAlignment="1"/>
    <xf numFmtId="0" fontId="2" fillId="9" borderId="4" xfId="14" applyFont="1" applyFill="1" applyBorder="1" applyAlignment="1">
      <alignment horizontal="center" vertical="center" wrapText="1"/>
    </xf>
    <xf numFmtId="0" fontId="2" fillId="9" borderId="0" xfId="14" applyFont="1" applyFill="1" applyBorder="1" applyAlignment="1">
      <alignment horizontal="left" vertical="center"/>
    </xf>
    <xf numFmtId="0" fontId="2" fillId="9" borderId="0" xfId="14" applyFont="1" applyFill="1" applyBorder="1" applyAlignment="1">
      <alignment horizontal="center" vertical="center" wrapText="1"/>
    </xf>
    <xf numFmtId="0" fontId="2" fillId="9" borderId="5" xfId="14" applyFont="1" applyFill="1" applyBorder="1" applyAlignment="1">
      <alignment horizontal="center" vertical="center" wrapText="1"/>
    </xf>
    <xf numFmtId="0" fontId="2" fillId="9" borderId="4" xfId="14" applyFont="1" applyFill="1" applyBorder="1" applyAlignment="1"/>
    <xf numFmtId="0" fontId="3" fillId="9" borderId="0" xfId="13" applyFont="1" applyFill="1" applyBorder="1"/>
    <xf numFmtId="0" fontId="3" fillId="9" borderId="0" xfId="14" applyFont="1" applyFill="1" applyBorder="1" applyAlignment="1"/>
    <xf numFmtId="0" fontId="3" fillId="9" borderId="5" xfId="14" applyFont="1" applyFill="1" applyBorder="1" applyAlignment="1"/>
    <xf numFmtId="0" fontId="2" fillId="9" borderId="6" xfId="14" applyFont="1" applyFill="1" applyBorder="1" applyAlignment="1">
      <alignment horizontal="center" vertical="center" wrapText="1"/>
    </xf>
    <xf numFmtId="0" fontId="2" fillId="9" borderId="8" xfId="14" applyFont="1" applyFill="1" applyBorder="1" applyAlignment="1">
      <alignment horizontal="center" vertical="center" wrapText="1"/>
    </xf>
    <xf numFmtId="0" fontId="2" fillId="9" borderId="7" xfId="14" applyFont="1" applyFill="1" applyBorder="1" applyAlignment="1">
      <alignment horizontal="center" vertical="center" wrapText="1"/>
    </xf>
    <xf numFmtId="0" fontId="2" fillId="9" borderId="6" xfId="14" applyFont="1" applyFill="1" applyBorder="1" applyAlignment="1"/>
    <xf numFmtId="0" fontId="3" fillId="9" borderId="8" xfId="13" applyFont="1" applyFill="1" applyBorder="1"/>
    <xf numFmtId="0" fontId="3" fillId="9" borderId="8" xfId="14" applyFont="1" applyFill="1" applyBorder="1" applyAlignment="1"/>
    <xf numFmtId="0" fontId="3" fillId="9" borderId="7" xfId="14" applyFont="1" applyFill="1" applyBorder="1" applyAlignment="1"/>
    <xf numFmtId="0" fontId="2" fillId="0" borderId="11" xfId="13" applyFont="1" applyFill="1" applyBorder="1" applyAlignment="1">
      <alignment horizontal="center" vertical="center" wrapText="1"/>
    </xf>
    <xf numFmtId="0" fontId="2" fillId="0" borderId="59" xfId="13" applyFont="1" applyFill="1" applyBorder="1" applyAlignment="1">
      <alignment horizontal="center" vertical="center" wrapText="1"/>
    </xf>
    <xf numFmtId="0" fontId="2" fillId="0" borderId="11" xfId="13" applyFont="1" applyFill="1" applyBorder="1" applyAlignment="1">
      <alignment horizontal="center" vertical="center" wrapText="1"/>
    </xf>
    <xf numFmtId="0" fontId="2" fillId="0" borderId="34" xfId="13" applyFont="1" applyFill="1" applyBorder="1" applyAlignment="1">
      <alignment horizontal="center" vertical="center" wrapText="1"/>
    </xf>
    <xf numFmtId="0" fontId="2" fillId="0" borderId="12" xfId="13" applyFont="1" applyFill="1" applyBorder="1" applyAlignment="1">
      <alignment horizontal="center" vertical="center" wrapText="1"/>
    </xf>
    <xf numFmtId="0" fontId="3" fillId="0" borderId="41" xfId="13" applyFont="1" applyFill="1" applyBorder="1" applyAlignment="1">
      <alignment horizontal="center" wrapText="1"/>
    </xf>
    <xf numFmtId="0" fontId="3" fillId="0" borderId="15" xfId="13" applyFont="1" applyFill="1" applyBorder="1" applyAlignment="1">
      <alignment horizontal="center"/>
    </xf>
    <xf numFmtId="0" fontId="3" fillId="0" borderId="15" xfId="13" applyFont="1" applyFill="1" applyBorder="1" applyAlignment="1">
      <alignment horizontal="center" wrapText="1"/>
    </xf>
    <xf numFmtId="0" fontId="3" fillId="0" borderId="23" xfId="13" applyFont="1" applyFill="1" applyBorder="1" applyAlignment="1">
      <alignment horizontal="center"/>
    </xf>
    <xf numFmtId="0" fontId="3" fillId="0" borderId="23" xfId="13" applyFont="1" applyFill="1" applyBorder="1" applyAlignment="1">
      <alignment horizontal="center" wrapText="1"/>
    </xf>
    <xf numFmtId="0" fontId="3" fillId="0" borderId="62" xfId="13" applyFont="1" applyFill="1" applyBorder="1" applyAlignment="1">
      <alignment horizontal="center"/>
    </xf>
    <xf numFmtId="0" fontId="3" fillId="0" borderId="63" xfId="13" applyFont="1" applyFill="1" applyBorder="1" applyAlignment="1">
      <alignment horizontal="center" wrapText="1"/>
    </xf>
    <xf numFmtId="0" fontId="2" fillId="0" borderId="57" xfId="13" applyFont="1" applyFill="1" applyBorder="1" applyAlignment="1">
      <alignment horizontal="left" vertical="center" wrapText="1"/>
    </xf>
    <xf numFmtId="0" fontId="2" fillId="0" borderId="59" xfId="13" applyFont="1" applyFill="1" applyBorder="1" applyAlignment="1">
      <alignment horizontal="left" vertical="center" wrapText="1"/>
    </xf>
    <xf numFmtId="0" fontId="3" fillId="10" borderId="64" xfId="13" applyFont="1" applyFill="1" applyBorder="1" applyAlignment="1">
      <alignment wrapText="1"/>
    </xf>
    <xf numFmtId="0" fontId="3" fillId="10" borderId="65" xfId="13" applyFont="1" applyFill="1" applyBorder="1" applyAlignment="1">
      <alignment wrapText="1"/>
    </xf>
    <xf numFmtId="0" fontId="3" fillId="10" borderId="66" xfId="13" applyFont="1" applyFill="1" applyBorder="1" applyAlignment="1">
      <alignment wrapText="1"/>
    </xf>
    <xf numFmtId="0" fontId="3" fillId="0" borderId="17" xfId="13" applyFont="1" applyFill="1" applyBorder="1" applyAlignment="1">
      <alignment horizontal="center" vertical="top"/>
    </xf>
    <xf numFmtId="0" fontId="2" fillId="0" borderId="21" xfId="13" applyFont="1" applyFill="1" applyBorder="1" applyAlignment="1">
      <alignment horizontal="left" vertical="center" wrapText="1"/>
    </xf>
    <xf numFmtId="0" fontId="3" fillId="10" borderId="62" xfId="13" applyFont="1" applyFill="1" applyBorder="1" applyAlignment="1">
      <alignment wrapText="1"/>
    </xf>
    <xf numFmtId="0" fontId="3" fillId="10" borderId="8" xfId="13" applyFont="1" applyFill="1" applyBorder="1" applyAlignment="1">
      <alignment wrapText="1"/>
    </xf>
    <xf numFmtId="0" fontId="3" fillId="10" borderId="7" xfId="13" applyFont="1" applyFill="1" applyBorder="1" applyAlignment="1">
      <alignment wrapText="1"/>
    </xf>
    <xf numFmtId="0" fontId="3" fillId="0" borderId="56" xfId="13" applyFont="1" applyFill="1" applyBorder="1"/>
    <xf numFmtId="0" fontId="2" fillId="0" borderId="67" xfId="13" applyFont="1" applyFill="1" applyBorder="1" applyAlignment="1">
      <alignment horizontal="left" vertical="center" wrapText="1"/>
    </xf>
    <xf numFmtId="164" fontId="3" fillId="0" borderId="18" xfId="13" applyNumberFormat="1" applyFont="1" applyFill="1" applyBorder="1" applyAlignment="1">
      <alignment horizontal="center" vertical="center" wrapText="1"/>
    </xf>
    <xf numFmtId="0" fontId="2" fillId="0" borderId="59" xfId="13" applyFont="1" applyFill="1" applyBorder="1" applyAlignment="1">
      <alignment horizontal="right" vertical="center" wrapText="1"/>
    </xf>
    <xf numFmtId="0" fontId="2" fillId="0" borderId="60" xfId="13" applyFont="1" applyFill="1" applyBorder="1" applyAlignment="1">
      <alignment vertical="center"/>
    </xf>
    <xf numFmtId="0" fontId="3" fillId="0" borderId="54" xfId="13" applyFont="1" applyFill="1" applyBorder="1"/>
    <xf numFmtId="0" fontId="3" fillId="0" borderId="42" xfId="13" applyFont="1" applyBorder="1" applyAlignment="1">
      <alignment horizontal="left" vertical="center" wrapText="1" indent="1"/>
    </xf>
    <xf numFmtId="0" fontId="3" fillId="0" borderId="11" xfId="13" applyFont="1" applyFill="1" applyBorder="1" applyAlignment="1">
      <alignment horizontal="left" vertical="center" wrapText="1" indent="1"/>
    </xf>
    <xf numFmtId="164" fontId="3" fillId="0" borderId="11" xfId="13" applyNumberFormat="1" applyFont="1" applyFill="1" applyBorder="1" applyAlignment="1">
      <alignment horizontal="center" vertical="center" wrapText="1"/>
    </xf>
    <xf numFmtId="0" fontId="3" fillId="0" borderId="11" xfId="13" applyFont="1" applyFill="1" applyBorder="1" applyAlignment="1">
      <alignment horizontal="left" vertical="center" wrapText="1"/>
    </xf>
    <xf numFmtId="0" fontId="3" fillId="0" borderId="11" xfId="13" applyFont="1" applyFill="1" applyBorder="1" applyAlignment="1">
      <alignment vertical="center"/>
    </xf>
    <xf numFmtId="0" fontId="3" fillId="0" borderId="34" xfId="13" applyFont="1" applyFill="1" applyBorder="1" applyAlignment="1">
      <alignment vertical="center"/>
    </xf>
    <xf numFmtId="0" fontId="3" fillId="0" borderId="61" xfId="13" applyFont="1" applyFill="1" applyBorder="1" applyAlignment="1">
      <alignment vertical="center"/>
    </xf>
    <xf numFmtId="0" fontId="2" fillId="0" borderId="42" xfId="13" applyFont="1" applyFill="1" applyBorder="1" applyAlignment="1">
      <alignment horizontal="left" vertical="center" wrapText="1"/>
    </xf>
    <xf numFmtId="0" fontId="2" fillId="0" borderId="11" xfId="13" applyFont="1" applyFill="1" applyBorder="1" applyAlignment="1">
      <alignment horizontal="left" vertical="center" wrapText="1"/>
    </xf>
    <xf numFmtId="0" fontId="2" fillId="0" borderId="11" xfId="13" applyFont="1" applyFill="1" applyBorder="1" applyAlignment="1">
      <alignment horizontal="right" vertical="center" wrapText="1"/>
    </xf>
    <xf numFmtId="0" fontId="2" fillId="0" borderId="61" xfId="13" applyFont="1" applyFill="1" applyBorder="1" applyAlignment="1">
      <alignment vertical="center"/>
    </xf>
    <xf numFmtId="0" fontId="2" fillId="0" borderId="68" xfId="13" applyFont="1" applyFill="1" applyBorder="1" applyAlignment="1">
      <alignment horizontal="left" vertical="center" wrapText="1"/>
    </xf>
    <xf numFmtId="0" fontId="2" fillId="0" borderId="69" xfId="13" applyFont="1" applyFill="1" applyBorder="1" applyAlignment="1">
      <alignment horizontal="left" vertical="center" wrapText="1"/>
    </xf>
    <xf numFmtId="0" fontId="2" fillId="0" borderId="69" xfId="13" applyFont="1" applyFill="1" applyBorder="1" applyAlignment="1">
      <alignment horizontal="center" vertical="center" wrapText="1"/>
    </xf>
    <xf numFmtId="164" fontId="3" fillId="0" borderId="19" xfId="13" applyNumberFormat="1" applyFont="1" applyFill="1" applyBorder="1" applyAlignment="1">
      <alignment horizontal="center" vertical="center" wrapText="1"/>
    </xf>
    <xf numFmtId="0" fontId="2" fillId="0" borderId="69" xfId="13" applyFont="1" applyFill="1" applyBorder="1" applyAlignment="1">
      <alignment horizontal="right" vertical="center" wrapText="1"/>
    </xf>
    <xf numFmtId="0" fontId="2" fillId="0" borderId="70" xfId="13" applyFont="1" applyFill="1" applyBorder="1" applyAlignment="1">
      <alignment vertical="center"/>
    </xf>
    <xf numFmtId="0" fontId="2" fillId="0" borderId="71" xfId="13" applyFont="1" applyFill="1" applyBorder="1" applyAlignment="1">
      <alignment horizontal="left" vertical="center" wrapText="1"/>
    </xf>
    <xf numFmtId="0" fontId="2" fillId="0" borderId="72" xfId="13" applyFont="1" applyFill="1" applyBorder="1" applyAlignment="1">
      <alignment vertical="center" wrapText="1"/>
    </xf>
    <xf numFmtId="0" fontId="2" fillId="0" borderId="23" xfId="13" applyFont="1" applyFill="1" applyBorder="1" applyAlignment="1">
      <alignment horizontal="center" vertical="center" wrapText="1"/>
    </xf>
    <xf numFmtId="164" fontId="3" fillId="0" borderId="72" xfId="13" applyNumberFormat="1" applyFont="1" applyFill="1" applyBorder="1" applyAlignment="1">
      <alignment horizontal="center" vertical="center" wrapText="1"/>
    </xf>
    <xf numFmtId="0" fontId="2" fillId="0" borderId="23" xfId="13" applyFont="1" applyFill="1" applyBorder="1" applyAlignment="1">
      <alignment vertical="center" wrapText="1"/>
    </xf>
    <xf numFmtId="0" fontId="2" fillId="0" borderId="38" xfId="13" applyFont="1" applyFill="1" applyBorder="1" applyAlignment="1">
      <alignment vertical="center"/>
    </xf>
    <xf numFmtId="0" fontId="3" fillId="0" borderId="73" xfId="13" applyFont="1" applyFill="1" applyBorder="1" applyAlignment="1">
      <alignment horizontal="center" wrapText="1"/>
    </xf>
    <xf numFmtId="0" fontId="3" fillId="0" borderId="74" xfId="13" applyFont="1" applyFill="1" applyBorder="1" applyAlignment="1">
      <alignment horizontal="center" wrapText="1"/>
    </xf>
    <xf numFmtId="0" fontId="3" fillId="0" borderId="75" xfId="13" applyFont="1" applyFill="1" applyBorder="1" applyAlignment="1">
      <alignment horizontal="center" wrapText="1"/>
    </xf>
    <xf numFmtId="164" fontId="3" fillId="0" borderId="11" xfId="13" applyNumberFormat="1" applyFont="1" applyFill="1" applyBorder="1" applyAlignment="1">
      <alignment horizontal="center"/>
    </xf>
    <xf numFmtId="0" fontId="29" fillId="0" borderId="42" xfId="13" applyFont="1" applyBorder="1" applyAlignment="1">
      <alignment horizontal="left" vertical="center" wrapText="1" indent="2"/>
    </xf>
    <xf numFmtId="0" fontId="29" fillId="0" borderId="11" xfId="13" applyFont="1" applyFill="1" applyBorder="1" applyAlignment="1">
      <alignment horizontal="left" vertical="center" wrapText="1" indent="2"/>
    </xf>
    <xf numFmtId="164" fontId="3" fillId="0" borderId="19" xfId="13" applyNumberFormat="1" applyFont="1" applyFill="1" applyBorder="1" applyAlignment="1">
      <alignment horizontal="center"/>
    </xf>
    <xf numFmtId="0" fontId="2" fillId="0" borderId="71" xfId="13" applyFont="1" applyFill="1" applyBorder="1" applyAlignment="1">
      <alignment horizontal="left" vertical="top"/>
    </xf>
    <xf numFmtId="0" fontId="2" fillId="0" borderId="72" xfId="13" applyFont="1" applyFill="1" applyBorder="1" applyAlignment="1">
      <alignment horizontal="center" vertical="center" wrapText="1"/>
    </xf>
    <xf numFmtId="164" fontId="3" fillId="0" borderId="72" xfId="13" applyNumberFormat="1" applyFont="1" applyFill="1" applyBorder="1" applyAlignment="1">
      <alignment horizontal="center"/>
    </xf>
    <xf numFmtId="0" fontId="2" fillId="0" borderId="76" xfId="13" applyFont="1" applyFill="1" applyBorder="1" applyAlignment="1">
      <alignment vertical="center"/>
    </xf>
    <xf numFmtId="0" fontId="2" fillId="0" borderId="77" xfId="13" applyFont="1" applyFill="1" applyBorder="1" applyAlignment="1">
      <alignment horizontal="left" vertical="top"/>
    </xf>
    <xf numFmtId="0" fontId="2" fillId="0" borderId="78" xfId="13" applyFont="1" applyFill="1" applyBorder="1" applyAlignment="1">
      <alignment vertical="center" wrapText="1"/>
    </xf>
    <xf numFmtId="164" fontId="3" fillId="0" borderId="18" xfId="13" applyNumberFormat="1" applyFont="1" applyFill="1" applyBorder="1" applyAlignment="1">
      <alignment horizontal="center"/>
    </xf>
    <xf numFmtId="0" fontId="2" fillId="0" borderId="79" xfId="13" applyFont="1" applyFill="1" applyBorder="1" applyAlignment="1">
      <alignment horizontal="left" vertical="center" wrapText="1"/>
    </xf>
    <xf numFmtId="0" fontId="2" fillId="0" borderId="20" xfId="13" applyFont="1" applyFill="1" applyBorder="1" applyAlignment="1">
      <alignment horizontal="left" vertical="center" wrapText="1"/>
    </xf>
    <xf numFmtId="0" fontId="2" fillId="0" borderId="56" xfId="13" applyFont="1" applyFill="1" applyBorder="1"/>
    <xf numFmtId="0" fontId="2" fillId="0" borderId="54" xfId="13" applyFont="1" applyFill="1" applyBorder="1"/>
    <xf numFmtId="0" fontId="2" fillId="0" borderId="80" xfId="13" applyFont="1" applyFill="1" applyBorder="1" applyAlignment="1">
      <alignment vertical="center" wrapText="1"/>
    </xf>
    <xf numFmtId="0" fontId="2" fillId="0" borderId="11" xfId="13" applyFont="1" applyFill="1" applyBorder="1" applyAlignment="1">
      <alignment vertical="center" wrapText="1"/>
    </xf>
    <xf numFmtId="164" fontId="3" fillId="0" borderId="34" xfId="13" applyNumberFormat="1" applyFont="1" applyFill="1" applyBorder="1" applyAlignment="1">
      <alignment horizontal="center"/>
    </xf>
    <xf numFmtId="0" fontId="2" fillId="0" borderId="81" xfId="13" applyFont="1" applyFill="1" applyBorder="1" applyAlignment="1">
      <alignment horizontal="left" vertical="top"/>
    </xf>
    <xf numFmtId="164" fontId="3" fillId="0" borderId="69" xfId="13" applyNumberFormat="1" applyFont="1" applyFill="1" applyBorder="1" applyAlignment="1">
      <alignment horizontal="center"/>
    </xf>
    <xf numFmtId="0" fontId="2" fillId="0" borderId="69" xfId="13" applyFont="1" applyFill="1" applyBorder="1" applyAlignment="1">
      <alignment vertical="center" wrapText="1"/>
    </xf>
    <xf numFmtId="164" fontId="3" fillId="0" borderId="82" xfId="13" applyNumberFormat="1" applyFont="1" applyFill="1" applyBorder="1" applyAlignment="1">
      <alignment horizontal="center"/>
    </xf>
    <xf numFmtId="164" fontId="3" fillId="0" borderId="80" xfId="13" applyNumberFormat="1" applyFont="1" applyFill="1" applyBorder="1" applyAlignment="1">
      <alignment horizontal="center"/>
    </xf>
    <xf numFmtId="0" fontId="2" fillId="0" borderId="56" xfId="13" applyFont="1" applyFill="1" applyBorder="1" applyAlignment="1">
      <alignment vertical="center"/>
    </xf>
    <xf numFmtId="0" fontId="2" fillId="0" borderId="30" xfId="13" applyFont="1" applyFill="1" applyBorder="1" applyAlignment="1">
      <alignment horizontal="left" vertical="center"/>
    </xf>
    <xf numFmtId="0" fontId="2" fillId="0" borderId="62" xfId="13" applyFont="1" applyFill="1" applyBorder="1" applyAlignment="1">
      <alignment vertical="center" wrapText="1"/>
    </xf>
    <xf numFmtId="164" fontId="3" fillId="0" borderId="78" xfId="13" applyNumberFormat="1" applyFont="1" applyFill="1" applyBorder="1" applyAlignment="1">
      <alignment horizontal="center" vertical="center"/>
    </xf>
    <xf numFmtId="164" fontId="3" fillId="0" borderId="73" xfId="13" applyNumberFormat="1" applyFont="1" applyFill="1" applyBorder="1" applyAlignment="1">
      <alignment horizontal="center" vertical="center"/>
    </xf>
    <xf numFmtId="0" fontId="2" fillId="0" borderId="54" xfId="13" applyFont="1" applyFill="1" applyBorder="1" applyAlignment="1">
      <alignment vertical="center"/>
    </xf>
    <xf numFmtId="0" fontId="3" fillId="0" borderId="54" xfId="13" applyFont="1" applyBorder="1" applyAlignment="1">
      <alignment horizontal="center" vertical="top"/>
    </xf>
    <xf numFmtId="0" fontId="3" fillId="0" borderId="54" xfId="13" applyFont="1" applyBorder="1" applyAlignment="1">
      <alignment wrapText="1"/>
    </xf>
    <xf numFmtId="0" fontId="3" fillId="0" borderId="54" xfId="13" applyFont="1" applyBorder="1" applyAlignment="1">
      <alignment horizontal="center" vertical="center" wrapText="1"/>
    </xf>
    <xf numFmtId="0" fontId="3" fillId="0" borderId="54" xfId="13" applyFont="1" applyBorder="1" applyAlignment="1">
      <alignment horizontal="left" vertical="center"/>
    </xf>
    <xf numFmtId="0" fontId="3" fillId="0" borderId="11" xfId="13" applyFont="1" applyBorder="1" applyAlignment="1">
      <alignment horizontal="left" vertical="center" wrapText="1" indent="1"/>
    </xf>
    <xf numFmtId="0" fontId="29" fillId="0" borderId="11" xfId="13" applyFont="1" applyBorder="1" applyAlignment="1">
      <alignment horizontal="left" vertical="center" wrapText="1" indent="2"/>
    </xf>
    <xf numFmtId="0" fontId="3" fillId="0" borderId="83" xfId="13" applyFont="1" applyBorder="1" applyAlignment="1">
      <alignment vertical="center"/>
    </xf>
    <xf numFmtId="0" fontId="2" fillId="0" borderId="57" xfId="13" applyFont="1" applyBorder="1" applyAlignment="1">
      <alignment horizontal="left" vertical="center"/>
    </xf>
    <xf numFmtId="0" fontId="2" fillId="4" borderId="64" xfId="13" applyFont="1" applyFill="1" applyBorder="1" applyAlignment="1">
      <alignment vertical="center" wrapText="1"/>
    </xf>
    <xf numFmtId="0" fontId="3" fillId="0" borderId="59" xfId="13" applyFont="1" applyFill="1" applyBorder="1" applyAlignment="1">
      <alignment horizontal="center" vertical="center" wrapText="1"/>
    </xf>
    <xf numFmtId="164" fontId="3" fillId="0" borderId="59" xfId="13" applyNumberFormat="1" applyFont="1" applyFill="1" applyBorder="1" applyAlignment="1">
      <alignment horizontal="center" vertical="center" wrapText="1"/>
    </xf>
    <xf numFmtId="0" fontId="3" fillId="0" borderId="60" xfId="13" applyFont="1" applyBorder="1" applyAlignment="1">
      <alignment vertical="center"/>
    </xf>
    <xf numFmtId="0" fontId="3" fillId="0" borderId="84" xfId="13" applyFont="1" applyBorder="1" applyAlignment="1">
      <alignment vertical="center"/>
    </xf>
    <xf numFmtId="0" fontId="3" fillId="0" borderId="54" xfId="13" applyFont="1" applyBorder="1" applyAlignment="1">
      <alignment vertical="center"/>
    </xf>
    <xf numFmtId="0" fontId="2" fillId="0" borderId="6" xfId="13" applyFont="1" applyBorder="1" applyAlignment="1">
      <alignment horizontal="left" vertical="center"/>
    </xf>
    <xf numFmtId="0" fontId="2" fillId="4" borderId="62" xfId="13" applyFont="1" applyFill="1" applyBorder="1" applyAlignment="1">
      <alignment vertical="center" wrapText="1"/>
    </xf>
    <xf numFmtId="0" fontId="3" fillId="0" borderId="15" xfId="13" applyFont="1" applyFill="1" applyBorder="1" applyAlignment="1">
      <alignment horizontal="center" vertical="center" wrapText="1"/>
    </xf>
    <xf numFmtId="164" fontId="3" fillId="0" borderId="15" xfId="13" applyNumberFormat="1" applyFont="1" applyFill="1" applyBorder="1" applyAlignment="1">
      <alignment horizontal="center" vertical="center" wrapText="1"/>
    </xf>
    <xf numFmtId="0" fontId="3" fillId="0" borderId="38" xfId="13" applyFont="1" applyBorder="1" applyAlignment="1">
      <alignment vertical="center"/>
    </xf>
    <xf numFmtId="0" fontId="3" fillId="0" borderId="85" xfId="13" applyFont="1" applyBorder="1" applyAlignment="1">
      <alignment horizontal="center" vertical="top"/>
    </xf>
    <xf numFmtId="0" fontId="3" fillId="0" borderId="85" xfId="13" applyFont="1" applyBorder="1" applyAlignment="1">
      <alignment wrapText="1"/>
    </xf>
    <xf numFmtId="0" fontId="3" fillId="0" borderId="85" xfId="13" applyFont="1" applyBorder="1" applyAlignment="1">
      <alignment horizontal="center" vertical="center" wrapText="1"/>
    </xf>
    <xf numFmtId="0" fontId="3" fillId="0" borderId="85" xfId="13" applyFont="1" applyBorder="1"/>
    <xf numFmtId="0" fontId="2" fillId="4" borderId="80" xfId="13" applyFont="1" applyFill="1" applyBorder="1" applyAlignment="1">
      <alignment vertical="center" wrapText="1"/>
    </xf>
    <xf numFmtId="0" fontId="3" fillId="0" borderId="52" xfId="13" applyFont="1" applyFill="1" applyBorder="1" applyAlignment="1">
      <alignment horizontal="center" vertical="top"/>
    </xf>
    <xf numFmtId="0" fontId="2" fillId="0" borderId="49" xfId="13" applyFont="1" applyFill="1" applyBorder="1" applyAlignment="1">
      <alignment horizontal="left" vertical="center" wrapText="1"/>
    </xf>
    <xf numFmtId="0" fontId="3" fillId="0" borderId="17" xfId="13" applyFont="1" applyFill="1" applyBorder="1" applyAlignment="1">
      <alignment horizontal="center" vertical="center" wrapText="1"/>
    </xf>
    <xf numFmtId="0" fontId="3" fillId="0" borderId="22" xfId="13" applyFont="1" applyFill="1" applyBorder="1" applyAlignment="1">
      <alignment horizontal="left" vertical="center" wrapText="1"/>
    </xf>
    <xf numFmtId="0" fontId="2" fillId="0" borderId="46" xfId="13" applyFont="1" applyFill="1" applyBorder="1" applyAlignment="1">
      <alignment horizontal="center" vertical="center" wrapText="1"/>
    </xf>
    <xf numFmtId="0" fontId="2" fillId="0" borderId="39" xfId="13" applyFont="1" applyFill="1" applyBorder="1" applyAlignment="1">
      <alignment vertical="center"/>
    </xf>
    <xf numFmtId="0" fontId="3" fillId="0" borderId="52" xfId="13" applyFont="1" applyFill="1" applyBorder="1" applyAlignment="1">
      <alignment horizontal="center" vertical="center"/>
    </xf>
    <xf numFmtId="0" fontId="2" fillId="0" borderId="86" xfId="13" applyFont="1" applyFill="1" applyBorder="1" applyAlignment="1">
      <alignment horizontal="left" vertical="center" wrapText="1"/>
    </xf>
    <xf numFmtId="0" fontId="3" fillId="10" borderId="86" xfId="13" applyFont="1" applyFill="1" applyBorder="1" applyAlignment="1">
      <alignment wrapText="1"/>
    </xf>
    <xf numFmtId="0" fontId="3" fillId="10" borderId="37" xfId="13" applyFont="1" applyFill="1" applyBorder="1" applyAlignment="1">
      <alignment wrapText="1"/>
    </xf>
    <xf numFmtId="0" fontId="3" fillId="10" borderId="33" xfId="13" applyFont="1" applyFill="1" applyBorder="1" applyAlignment="1">
      <alignment wrapText="1"/>
    </xf>
    <xf numFmtId="0" fontId="3" fillId="0" borderId="25" xfId="13" applyFont="1" applyFill="1" applyBorder="1" applyAlignment="1">
      <alignment horizontal="center" vertical="center" wrapText="1"/>
    </xf>
    <xf numFmtId="0" fontId="3" fillId="0" borderId="18" xfId="13" applyFont="1" applyFill="1" applyBorder="1" applyAlignment="1">
      <alignment horizontal="left" vertical="center" wrapText="1"/>
    </xf>
    <xf numFmtId="0" fontId="2" fillId="0" borderId="18" xfId="13" applyFont="1" applyFill="1" applyBorder="1" applyAlignment="1">
      <alignment horizontal="center" vertical="center" wrapText="1"/>
    </xf>
    <xf numFmtId="0" fontId="3" fillId="0" borderId="18" xfId="13" applyFont="1" applyFill="1" applyBorder="1" applyAlignment="1">
      <alignment vertical="center"/>
    </xf>
    <xf numFmtId="0" fontId="3" fillId="0" borderId="20" xfId="13" applyFont="1" applyFill="1" applyBorder="1" applyAlignment="1">
      <alignment vertical="center"/>
    </xf>
    <xf numFmtId="0" fontId="3" fillId="0" borderId="87" xfId="13" applyFont="1" applyFill="1" applyBorder="1" applyAlignment="1">
      <alignment vertical="center"/>
    </xf>
    <xf numFmtId="0" fontId="3" fillId="0" borderId="42" xfId="13" applyFont="1" applyFill="1" applyBorder="1" applyAlignment="1">
      <alignment horizontal="center" vertical="center" wrapText="1"/>
    </xf>
    <xf numFmtId="0" fontId="3" fillId="0" borderId="41" xfId="13" applyFont="1" applyFill="1" applyBorder="1" applyAlignment="1">
      <alignment horizontal="center" vertical="center" wrapText="1"/>
    </xf>
    <xf numFmtId="0" fontId="3" fillId="0" borderId="15" xfId="13" applyFont="1" applyFill="1" applyBorder="1" applyAlignment="1">
      <alignment horizontal="left" vertical="center" wrapText="1"/>
    </xf>
    <xf numFmtId="164" fontId="3" fillId="0" borderId="15" xfId="13" applyNumberFormat="1" applyFont="1" applyFill="1" applyBorder="1" applyAlignment="1">
      <alignment horizontal="center"/>
    </xf>
    <xf numFmtId="0" fontId="3" fillId="0" borderId="15" xfId="13" applyFont="1" applyFill="1" applyBorder="1" applyAlignment="1">
      <alignment horizontal="right" vertical="center" wrapText="1"/>
    </xf>
    <xf numFmtId="0" fontId="3" fillId="0" borderId="63" xfId="13" applyFont="1" applyFill="1" applyBorder="1" applyAlignment="1">
      <alignment vertical="center"/>
    </xf>
    <xf numFmtId="0" fontId="3" fillId="0" borderId="55" xfId="13" applyFont="1" applyBorder="1" applyAlignment="1">
      <alignment horizontal="center" wrapText="1"/>
    </xf>
    <xf numFmtId="0" fontId="3" fillId="0" borderId="56" xfId="13" applyFont="1" applyBorder="1" applyAlignment="1">
      <alignment wrapText="1"/>
    </xf>
    <xf numFmtId="0" fontId="2" fillId="9" borderId="1" xfId="14" applyFont="1" applyFill="1" applyBorder="1" applyAlignment="1">
      <alignment horizontal="center" vertical="center"/>
    </xf>
    <xf numFmtId="0" fontId="3" fillId="0" borderId="3" xfId="13" applyFont="1" applyBorder="1" applyAlignment="1">
      <alignment wrapText="1"/>
    </xf>
    <xf numFmtId="0" fontId="2" fillId="9" borderId="3" xfId="14" applyFont="1" applyFill="1" applyBorder="1" applyAlignment="1">
      <alignment horizontal="left" wrapText="1"/>
    </xf>
    <xf numFmtId="0" fontId="3" fillId="9" borderId="3" xfId="14" applyFont="1" applyFill="1" applyBorder="1" applyAlignment="1">
      <alignment wrapText="1"/>
    </xf>
    <xf numFmtId="0" fontId="3" fillId="9" borderId="2" xfId="14" applyFont="1" applyFill="1" applyBorder="1" applyAlignment="1">
      <alignment wrapText="1"/>
    </xf>
    <xf numFmtId="0" fontId="3" fillId="0" borderId="56" xfId="13" applyFont="1" applyBorder="1" applyAlignment="1">
      <alignment horizontal="center" vertical="center" wrapText="1"/>
    </xf>
    <xf numFmtId="0" fontId="2" fillId="9" borderId="4" xfId="14" applyFont="1" applyFill="1" applyBorder="1" applyAlignment="1">
      <alignment horizontal="center" vertical="center"/>
    </xf>
    <xf numFmtId="0" fontId="2" fillId="9" borderId="0" xfId="14" applyFont="1" applyFill="1" applyBorder="1" applyAlignment="1">
      <alignment horizontal="center" vertical="center"/>
    </xf>
    <xf numFmtId="0" fontId="2" fillId="9" borderId="0" xfId="14" applyFont="1" applyFill="1" applyBorder="1" applyAlignment="1">
      <alignment horizontal="left" wrapText="1"/>
    </xf>
    <xf numFmtId="0" fontId="3" fillId="9" borderId="0" xfId="14" applyFont="1" applyFill="1" applyBorder="1" applyAlignment="1">
      <alignment wrapText="1"/>
    </xf>
    <xf numFmtId="0" fontId="3" fillId="9" borderId="5" xfId="14" applyFont="1" applyFill="1" applyBorder="1" applyAlignment="1">
      <alignment wrapText="1"/>
    </xf>
    <xf numFmtId="0" fontId="3" fillId="0" borderId="4" xfId="13" applyFont="1" applyBorder="1" applyAlignment="1">
      <alignment horizontal="center" wrapText="1"/>
    </xf>
    <xf numFmtId="0" fontId="2" fillId="9" borderId="6" xfId="14" applyFont="1" applyFill="1" applyBorder="1" applyAlignment="1">
      <alignment horizontal="center" vertical="center"/>
    </xf>
    <xf numFmtId="0" fontId="2" fillId="9" borderId="8" xfId="14" applyFont="1" applyFill="1" applyBorder="1" applyAlignment="1">
      <alignment horizontal="center" vertical="center"/>
    </xf>
    <xf numFmtId="0" fontId="2" fillId="9" borderId="8" xfId="14" applyFont="1" applyFill="1" applyBorder="1" applyAlignment="1">
      <alignment horizontal="left" wrapText="1"/>
    </xf>
    <xf numFmtId="0" fontId="3" fillId="9" borderId="8" xfId="14" applyFont="1" applyFill="1" applyBorder="1" applyAlignment="1">
      <alignment wrapText="1"/>
    </xf>
    <xf numFmtId="0" fontId="3" fillId="9" borderId="7" xfId="14" applyFont="1" applyFill="1" applyBorder="1" applyAlignment="1">
      <alignment wrapText="1"/>
    </xf>
    <xf numFmtId="0" fontId="2" fillId="0" borderId="17" xfId="13" applyFont="1" applyFill="1" applyBorder="1" applyAlignment="1">
      <alignment horizontal="center" vertical="center" wrapText="1"/>
    </xf>
    <xf numFmtId="0" fontId="2" fillId="0" borderId="14" xfId="13" applyFont="1" applyFill="1" applyBorder="1" applyAlignment="1">
      <alignment horizontal="center" vertical="center" wrapText="1"/>
    </xf>
    <xf numFmtId="0" fontId="2" fillId="0" borderId="22" xfId="13" applyFont="1" applyFill="1" applyBorder="1" applyAlignment="1">
      <alignment horizontal="center" vertical="center" wrapText="1"/>
    </xf>
    <xf numFmtId="0" fontId="2" fillId="0" borderId="45" xfId="13" applyFont="1" applyFill="1" applyBorder="1" applyAlignment="1">
      <alignment horizontal="center" vertical="center" wrapText="1"/>
    </xf>
    <xf numFmtId="0" fontId="2" fillId="0" borderId="53" xfId="13" applyFont="1" applyFill="1" applyBorder="1" applyAlignment="1">
      <alignment horizontal="center" vertical="center" wrapText="1"/>
    </xf>
    <xf numFmtId="0" fontId="6" fillId="0" borderId="41" xfId="13" applyFont="1" applyFill="1" applyBorder="1" applyAlignment="1">
      <alignment horizontal="center" wrapText="1"/>
    </xf>
    <xf numFmtId="0" fontId="6" fillId="0" borderId="23" xfId="13" applyFont="1" applyFill="1" applyBorder="1" applyAlignment="1">
      <alignment horizontal="center" wrapText="1"/>
    </xf>
    <xf numFmtId="0" fontId="6" fillId="0" borderId="15" xfId="13" applyFont="1" applyFill="1" applyBorder="1" applyAlignment="1">
      <alignment horizontal="center" wrapText="1"/>
    </xf>
    <xf numFmtId="0" fontId="6" fillId="0" borderId="16" xfId="13" applyFont="1" applyFill="1" applyBorder="1" applyAlignment="1">
      <alignment horizontal="center" wrapText="1"/>
    </xf>
    <xf numFmtId="0" fontId="3" fillId="0" borderId="56" xfId="13" applyFont="1" applyFill="1" applyBorder="1" applyAlignment="1">
      <alignment wrapText="1"/>
    </xf>
    <xf numFmtId="0" fontId="3" fillId="0" borderId="67" xfId="13" applyFont="1" applyFill="1" applyBorder="1" applyAlignment="1">
      <alignment horizontal="center" wrapText="1"/>
    </xf>
    <xf numFmtId="0" fontId="3" fillId="0" borderId="58" xfId="13" applyFont="1" applyFill="1" applyBorder="1" applyAlignment="1">
      <alignment horizontal="center" wrapText="1"/>
    </xf>
    <xf numFmtId="3" fontId="3" fillId="0" borderId="59" xfId="13" applyNumberFormat="1" applyFont="1" applyFill="1" applyBorder="1" applyAlignment="1">
      <alignment horizontal="center" vertical="center" wrapText="1"/>
    </xf>
    <xf numFmtId="0" fontId="3" fillId="7" borderId="59" xfId="13" applyFont="1" applyFill="1" applyBorder="1" applyAlignment="1">
      <alignment wrapText="1"/>
    </xf>
    <xf numFmtId="0" fontId="3" fillId="7" borderId="88" xfId="13" applyFont="1" applyFill="1" applyBorder="1" applyAlignment="1">
      <alignment wrapText="1"/>
    </xf>
    <xf numFmtId="0" fontId="3" fillId="0" borderId="54" xfId="13" applyFont="1" applyFill="1" applyBorder="1" applyAlignment="1">
      <alignment wrapText="1"/>
    </xf>
    <xf numFmtId="0" fontId="3" fillId="0" borderId="89" xfId="13" applyFont="1" applyFill="1" applyBorder="1" applyAlignment="1">
      <alignment horizontal="center" wrapText="1"/>
    </xf>
    <xf numFmtId="0" fontId="3" fillId="7" borderId="15" xfId="13" applyFont="1" applyFill="1" applyBorder="1" applyAlignment="1">
      <alignment wrapText="1"/>
    </xf>
    <xf numFmtId="0" fontId="3" fillId="7" borderId="16" xfId="13" applyFont="1" applyFill="1" applyBorder="1" applyAlignment="1">
      <alignment wrapText="1"/>
    </xf>
    <xf numFmtId="0" fontId="3" fillId="0" borderId="59" xfId="13" applyFont="1" applyFill="1" applyBorder="1" applyAlignment="1">
      <alignment horizontal="center" wrapText="1"/>
    </xf>
    <xf numFmtId="0" fontId="3" fillId="7" borderId="18" xfId="13" applyFont="1" applyFill="1" applyBorder="1" applyAlignment="1">
      <alignment wrapText="1"/>
    </xf>
    <xf numFmtId="0" fontId="3" fillId="7" borderId="29" xfId="13" applyFont="1" applyFill="1" applyBorder="1" applyAlignment="1">
      <alignment wrapText="1"/>
    </xf>
    <xf numFmtId="0" fontId="3" fillId="0" borderId="68" xfId="13" applyFont="1" applyFill="1" applyBorder="1" applyAlignment="1">
      <alignment horizontal="center" wrapText="1"/>
    </xf>
    <xf numFmtId="0" fontId="3" fillId="0" borderId="69" xfId="13" applyFont="1" applyFill="1" applyBorder="1" applyAlignment="1">
      <alignment horizontal="center" vertical="center" wrapText="1"/>
    </xf>
    <xf numFmtId="0" fontId="3" fillId="0" borderId="90" xfId="13" applyFont="1" applyFill="1" applyBorder="1" applyAlignment="1">
      <alignment horizontal="center" wrapText="1"/>
    </xf>
    <xf numFmtId="0" fontId="3" fillId="0" borderId="69" xfId="13" applyFont="1" applyFill="1" applyBorder="1" applyAlignment="1">
      <alignment horizontal="center" wrapText="1"/>
    </xf>
    <xf numFmtId="0" fontId="3" fillId="7" borderId="69" xfId="13" applyFont="1" applyFill="1" applyBorder="1" applyAlignment="1">
      <alignment wrapText="1"/>
    </xf>
    <xf numFmtId="0" fontId="3" fillId="7" borderId="91" xfId="13" applyFont="1" applyFill="1" applyBorder="1" applyAlignment="1">
      <alignment wrapText="1"/>
    </xf>
    <xf numFmtId="0" fontId="3" fillId="0" borderId="56" xfId="13" applyFont="1" applyFill="1" applyBorder="1" applyAlignment="1">
      <alignment horizontal="center" vertical="center" wrapText="1"/>
    </xf>
    <xf numFmtId="0" fontId="2" fillId="0" borderId="30" xfId="13" applyFont="1" applyFill="1" applyBorder="1" applyAlignment="1">
      <alignment horizontal="center" vertical="center" wrapText="1"/>
    </xf>
    <xf numFmtId="0" fontId="2" fillId="0" borderId="62" xfId="13" applyFont="1" applyFill="1" applyBorder="1" applyAlignment="1">
      <alignment horizontal="center" vertical="center" wrapText="1"/>
    </xf>
    <xf numFmtId="0" fontId="2" fillId="7" borderId="78" xfId="13" applyFont="1" applyFill="1" applyBorder="1" applyAlignment="1">
      <alignment horizontal="center" vertical="center" wrapText="1"/>
    </xf>
    <xf numFmtId="164" fontId="3" fillId="0" borderId="78" xfId="13" applyNumberFormat="1" applyFont="1" applyFill="1" applyBorder="1" applyAlignment="1">
      <alignment horizontal="center" vertical="center" wrapText="1"/>
    </xf>
    <xf numFmtId="0" fontId="2" fillId="0" borderId="78" xfId="13" applyFont="1" applyFill="1" applyBorder="1" applyAlignment="1">
      <alignment horizontal="center" vertical="center"/>
    </xf>
    <xf numFmtId="0" fontId="2" fillId="0" borderId="92" xfId="13" applyFont="1" applyFill="1" applyBorder="1" applyAlignment="1">
      <alignment horizontal="center" vertical="center"/>
    </xf>
    <xf numFmtId="0" fontId="2" fillId="0" borderId="93" xfId="13" applyFont="1" applyFill="1" applyBorder="1" applyAlignment="1">
      <alignment horizontal="center" vertical="center"/>
    </xf>
    <xf numFmtId="0" fontId="3" fillId="0" borderId="54" xfId="13" applyFont="1" applyFill="1" applyBorder="1" applyAlignment="1">
      <alignment horizontal="center" vertical="center" wrapText="1"/>
    </xf>
    <xf numFmtId="49" fontId="2" fillId="0" borderId="67" xfId="13" applyNumberFormat="1" applyFont="1" applyBorder="1" applyAlignment="1">
      <alignment horizontal="center" vertical="center" wrapText="1"/>
    </xf>
    <xf numFmtId="0" fontId="2" fillId="0" borderId="65" xfId="13" applyFont="1" applyBorder="1" applyAlignment="1">
      <alignment horizontal="left" vertical="center" wrapText="1"/>
    </xf>
    <xf numFmtId="0" fontId="2" fillId="7" borderId="59" xfId="13" applyFont="1" applyFill="1" applyBorder="1" applyAlignment="1">
      <alignment horizontal="center" vertical="center" wrapText="1"/>
    </xf>
    <xf numFmtId="164" fontId="3" fillId="7" borderId="18" xfId="13" applyNumberFormat="1" applyFont="1" applyFill="1" applyBorder="1" applyAlignment="1">
      <alignment horizontal="center" vertical="center" wrapText="1"/>
    </xf>
    <xf numFmtId="3" fontId="8" fillId="7" borderId="88" xfId="13" applyNumberFormat="1" applyFont="1" applyFill="1" applyBorder="1" applyAlignment="1">
      <alignment horizontal="center" vertical="center" wrapText="1"/>
    </xf>
    <xf numFmtId="49" fontId="2" fillId="0" borderId="41" xfId="13" applyNumberFormat="1" applyFont="1" applyBorder="1" applyAlignment="1">
      <alignment horizontal="center" vertical="center" wrapText="1"/>
    </xf>
    <xf numFmtId="0" fontId="2" fillId="0" borderId="94" xfId="13" applyFont="1" applyFill="1" applyBorder="1" applyAlignment="1">
      <alignment horizontal="left" vertical="center" wrapText="1"/>
    </xf>
    <xf numFmtId="0" fontId="2" fillId="7" borderId="15" xfId="13" applyFont="1" applyFill="1" applyBorder="1" applyAlignment="1">
      <alignment horizontal="center" vertical="center" wrapText="1"/>
    </xf>
    <xf numFmtId="0" fontId="2" fillId="0" borderId="15" xfId="13" applyFont="1" applyFill="1" applyBorder="1" applyAlignment="1">
      <alignment horizontal="center" vertical="center" wrapText="1"/>
    </xf>
    <xf numFmtId="164" fontId="3" fillId="7" borderId="15" xfId="13" applyNumberFormat="1" applyFont="1" applyFill="1" applyBorder="1" applyAlignment="1">
      <alignment horizontal="center" vertical="center" wrapText="1"/>
    </xf>
    <xf numFmtId="9" fontId="2" fillId="7" borderId="16" xfId="15" applyFont="1" applyFill="1" applyBorder="1" applyAlignment="1">
      <alignment horizontal="center" vertical="center" wrapText="1"/>
    </xf>
    <xf numFmtId="49" fontId="2" fillId="0" borderId="25" xfId="13" applyNumberFormat="1" applyFont="1" applyBorder="1" applyAlignment="1">
      <alignment horizontal="center" vertical="center" wrapText="1"/>
    </xf>
    <xf numFmtId="0" fontId="2" fillId="4" borderId="65" xfId="13" applyFont="1" applyFill="1" applyBorder="1" applyAlignment="1">
      <alignment horizontal="left" vertical="center" wrapText="1"/>
    </xf>
    <xf numFmtId="0" fontId="2" fillId="4" borderId="94" xfId="13" applyFont="1" applyFill="1" applyBorder="1" applyAlignment="1">
      <alignment horizontal="left" vertical="center" wrapText="1"/>
    </xf>
    <xf numFmtId="0" fontId="3" fillId="0" borderId="54" xfId="13" applyFont="1" applyBorder="1" applyAlignment="1">
      <alignment horizontal="center" wrapText="1"/>
    </xf>
    <xf numFmtId="0" fontId="3" fillId="0" borderId="54" xfId="13" applyFont="1" applyBorder="1" applyAlignment="1"/>
    <xf numFmtId="0" fontId="30" fillId="0" borderId="54" xfId="13" applyFont="1" applyBorder="1" applyAlignment="1"/>
    <xf numFmtId="0" fontId="3" fillId="4" borderId="0" xfId="10" applyFont="1" applyFill="1"/>
    <xf numFmtId="0" fontId="2" fillId="4" borderId="1" xfId="10" applyFont="1" applyFill="1" applyBorder="1" applyAlignment="1">
      <alignment horizontal="left" vertical="center"/>
    </xf>
    <xf numFmtId="0" fontId="2" fillId="4" borderId="2" xfId="10" applyFont="1" applyFill="1" applyBorder="1" applyAlignment="1">
      <alignment horizontal="left" vertical="center"/>
    </xf>
    <xf numFmtId="0" fontId="2" fillId="4" borderId="4" xfId="10" applyFont="1" applyFill="1" applyBorder="1" applyAlignment="1">
      <alignment horizontal="left" vertical="center"/>
    </xf>
    <xf numFmtId="0" fontId="2" fillId="4" borderId="5" xfId="10" applyFont="1" applyFill="1" applyBorder="1" applyAlignment="1">
      <alignment horizontal="left" vertical="center"/>
    </xf>
    <xf numFmtId="0" fontId="2" fillId="4" borderId="6" xfId="10" applyFont="1" applyFill="1" applyBorder="1" applyAlignment="1">
      <alignment horizontal="left" vertical="center"/>
    </xf>
    <xf numFmtId="0" fontId="2" fillId="4" borderId="7" xfId="10" applyFont="1" applyFill="1" applyBorder="1" applyAlignment="1">
      <alignment horizontal="left" vertical="center"/>
    </xf>
    <xf numFmtId="0" fontId="3" fillId="4" borderId="57" xfId="10" applyFont="1" applyFill="1" applyBorder="1" applyAlignment="1">
      <alignment horizontal="center" vertical="center"/>
    </xf>
    <xf numFmtId="0" fontId="3" fillId="4" borderId="59" xfId="10" applyFont="1" applyFill="1" applyBorder="1" applyAlignment="1">
      <alignment horizontal="center" vertical="center"/>
    </xf>
    <xf numFmtId="0" fontId="3" fillId="0" borderId="59" xfId="10" applyFont="1" applyBorder="1" applyAlignment="1">
      <alignment horizontal="center" vertical="center" wrapText="1"/>
    </xf>
    <xf numFmtId="0" fontId="3" fillId="4" borderId="88" xfId="10" applyFont="1" applyFill="1" applyBorder="1" applyAlignment="1">
      <alignment horizontal="center" vertical="center" wrapText="1"/>
    </xf>
    <xf numFmtId="0" fontId="3" fillId="4" borderId="6" xfId="10" applyFont="1" applyFill="1" applyBorder="1" applyAlignment="1">
      <alignment horizontal="center" vertical="center"/>
    </xf>
    <xf numFmtId="0" fontId="3" fillId="4" borderId="23" xfId="10" applyFont="1" applyFill="1" applyBorder="1" applyAlignment="1">
      <alignment horizontal="center" vertical="center"/>
    </xf>
    <xf numFmtId="0" fontId="3" fillId="0" borderId="23" xfId="10" applyFont="1" applyBorder="1" applyAlignment="1">
      <alignment horizontal="center" vertical="center" wrapText="1"/>
    </xf>
    <xf numFmtId="0" fontId="3" fillId="4" borderId="31" xfId="10" applyFont="1" applyFill="1" applyBorder="1" applyAlignment="1">
      <alignment horizontal="center" vertical="center" wrapText="1"/>
    </xf>
    <xf numFmtId="0" fontId="3" fillId="4" borderId="25" xfId="10" applyFont="1" applyFill="1" applyBorder="1" applyAlignment="1">
      <alignment horizontal="center" vertical="center"/>
    </xf>
    <xf numFmtId="0" fontId="3" fillId="4" borderId="18" xfId="10" applyFont="1" applyFill="1" applyBorder="1" applyAlignment="1">
      <alignment horizontal="left" vertical="center" wrapText="1"/>
    </xf>
    <xf numFmtId="164" fontId="3" fillId="0" borderId="18" xfId="10" applyNumberFormat="1" applyFont="1" applyBorder="1" applyAlignment="1">
      <alignment horizontal="center"/>
    </xf>
    <xf numFmtId="164" fontId="3" fillId="4" borderId="29" xfId="10" applyNumberFormat="1" applyFont="1" applyFill="1" applyBorder="1" applyAlignment="1">
      <alignment horizontal="center"/>
    </xf>
    <xf numFmtId="0" fontId="3" fillId="4" borderId="42" xfId="10" applyFont="1" applyFill="1" applyBorder="1" applyAlignment="1">
      <alignment horizontal="center" vertical="center"/>
    </xf>
    <xf numFmtId="0" fontId="3" fillId="4" borderId="11" xfId="10" applyFont="1" applyFill="1" applyBorder="1" applyAlignment="1">
      <alignment horizontal="left" vertical="center" wrapText="1"/>
    </xf>
    <xf numFmtId="164" fontId="3" fillId="0" borderId="11" xfId="10" applyNumberFormat="1" applyFont="1" applyFill="1" applyBorder="1" applyAlignment="1">
      <alignment horizontal="center"/>
    </xf>
    <xf numFmtId="164" fontId="3" fillId="4" borderId="12" xfId="10" applyNumberFormat="1" applyFont="1" applyFill="1" applyBorder="1" applyAlignment="1">
      <alignment horizontal="center"/>
    </xf>
    <xf numFmtId="0" fontId="3" fillId="4" borderId="11" xfId="10" applyFont="1" applyFill="1" applyBorder="1" applyAlignment="1">
      <alignment horizontal="left" vertical="center"/>
    </xf>
    <xf numFmtId="0" fontId="3" fillId="4" borderId="41" xfId="10" applyFont="1" applyFill="1" applyBorder="1" applyAlignment="1">
      <alignment horizontal="center" vertical="center"/>
    </xf>
    <xf numFmtId="0" fontId="3" fillId="4" borderId="15" xfId="10" applyFont="1" applyFill="1" applyBorder="1" applyAlignment="1">
      <alignment horizontal="left" vertical="center"/>
    </xf>
    <xf numFmtId="164" fontId="3" fillId="0" borderId="15" xfId="10" applyNumberFormat="1" applyFont="1" applyFill="1" applyBorder="1" applyAlignment="1">
      <alignment horizontal="center"/>
    </xf>
    <xf numFmtId="164" fontId="3" fillId="4" borderId="16" xfId="10" applyNumberFormat="1" applyFont="1" applyFill="1" applyBorder="1" applyAlignment="1">
      <alignment horizontal="center"/>
    </xf>
    <xf numFmtId="49" fontId="13" fillId="11" borderId="11" xfId="2" applyNumberFormat="1" applyFont="1" applyFill="1" applyBorder="1" applyAlignment="1">
      <alignment horizontal="center"/>
    </xf>
    <xf numFmtId="0" fontId="11" fillId="11" borderId="11" xfId="2" applyFont="1" applyFill="1" applyBorder="1"/>
    <xf numFmtId="0" fontId="13" fillId="11" borderId="15" xfId="8" applyFont="1" applyFill="1" applyBorder="1" applyAlignment="1">
      <alignment horizontal="left"/>
    </xf>
    <xf numFmtId="0" fontId="11" fillId="11" borderId="8" xfId="2" applyFont="1" applyFill="1" applyBorder="1" applyAlignment="1">
      <alignment horizontal="left"/>
    </xf>
    <xf numFmtId="0" fontId="11" fillId="11" borderId="11" xfId="2" applyFont="1" applyFill="1" applyBorder="1" applyAlignment="1">
      <alignment horizontal="left"/>
    </xf>
    <xf numFmtId="0" fontId="13" fillId="11" borderId="11" xfId="8" applyFont="1" applyFill="1" applyBorder="1" applyAlignment="1">
      <alignment horizontal="center"/>
    </xf>
    <xf numFmtId="0" fontId="13" fillId="11" borderId="23" xfId="2" applyFont="1" applyFill="1" applyBorder="1" applyAlignment="1">
      <alignment vertical="center"/>
    </xf>
    <xf numFmtId="0" fontId="6" fillId="0" borderId="0" xfId="4" applyFont="1" applyFill="1"/>
    <xf numFmtId="0" fontId="14" fillId="0" borderId="15" xfId="2" applyFont="1" applyFill="1" applyBorder="1" applyAlignment="1">
      <alignment horizontal="left" wrapText="1"/>
    </xf>
    <xf numFmtId="0" fontId="11" fillId="0" borderId="18" xfId="11" applyFont="1" applyFill="1" applyBorder="1" applyAlignment="1">
      <alignment horizontal="center" wrapText="1"/>
    </xf>
    <xf numFmtId="0" fontId="13" fillId="0" borderId="11" xfId="2" applyFont="1" applyFill="1" applyBorder="1" applyAlignment="1">
      <alignment wrapText="1"/>
    </xf>
    <xf numFmtId="0" fontId="14" fillId="0" borderId="51" xfId="11" applyFont="1" applyFill="1" applyBorder="1" applyAlignment="1">
      <alignment wrapText="1"/>
    </xf>
    <xf numFmtId="0" fontId="11" fillId="0" borderId="11" xfId="2" applyFont="1" applyFill="1" applyBorder="1" applyAlignment="1">
      <alignment wrapText="1"/>
    </xf>
    <xf numFmtId="0" fontId="14" fillId="0" borderId="11" xfId="2" applyFont="1" applyFill="1" applyBorder="1" applyAlignment="1">
      <alignment wrapText="1"/>
    </xf>
    <xf numFmtId="0" fontId="11" fillId="0" borderId="0" xfId="3" applyFont="1" applyFill="1" applyBorder="1" applyAlignment="1">
      <alignment wrapText="1"/>
    </xf>
    <xf numFmtId="0" fontId="13" fillId="0" borderId="11" xfId="2" applyFont="1" applyFill="1" applyBorder="1" applyAlignment="1">
      <alignment horizontal="left" wrapText="1"/>
    </xf>
    <xf numFmtId="0" fontId="6" fillId="4" borderId="0" xfId="5" applyFont="1" applyFill="1" applyBorder="1" applyAlignment="1">
      <alignment horizontal="center" vertical="center" wrapText="1"/>
    </xf>
    <xf numFmtId="0" fontId="6" fillId="4" borderId="5" xfId="5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0" fontId="10" fillId="4" borderId="10" xfId="2" applyFont="1" applyFill="1" applyBorder="1" applyAlignment="1">
      <alignment horizontal="center" vertical="center" wrapText="1"/>
    </xf>
    <xf numFmtId="0" fontId="10" fillId="4" borderId="22" xfId="2" applyFont="1" applyFill="1" applyBorder="1" applyAlignment="1">
      <alignment horizontal="center" vertical="center" wrapText="1"/>
    </xf>
    <xf numFmtId="0" fontId="10" fillId="4" borderId="18" xfId="2" applyFont="1" applyFill="1" applyBorder="1" applyAlignment="1">
      <alignment horizontal="center" vertical="center" wrapText="1"/>
    </xf>
    <xf numFmtId="0" fontId="10" fillId="4" borderId="47" xfId="2" applyFont="1" applyFill="1" applyBorder="1" applyAlignment="1">
      <alignment horizontal="center" vertical="center" wrapText="1"/>
    </xf>
    <xf numFmtId="0" fontId="10" fillId="4" borderId="17" xfId="2" applyFont="1" applyFill="1" applyBorder="1" applyAlignment="1">
      <alignment horizontal="center" vertical="center" wrapText="1"/>
    </xf>
    <xf numFmtId="0" fontId="10" fillId="4" borderId="25" xfId="2" applyFont="1" applyFill="1" applyBorder="1" applyAlignment="1">
      <alignment horizontal="center" vertical="center" wrapText="1"/>
    </xf>
    <xf numFmtId="0" fontId="10" fillId="4" borderId="46" xfId="2" applyFont="1" applyFill="1" applyBorder="1" applyAlignment="1">
      <alignment horizontal="center" vertical="center" wrapText="1"/>
    </xf>
    <xf numFmtId="0" fontId="10" fillId="4" borderId="44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0" fontId="13" fillId="4" borderId="46" xfId="2" applyFont="1" applyFill="1" applyBorder="1" applyAlignment="1">
      <alignment horizontal="center" vertical="center" wrapText="1"/>
    </xf>
    <xf numFmtId="0" fontId="13" fillId="4" borderId="22" xfId="2" applyFont="1" applyFill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center" vertical="center" wrapText="1"/>
    </xf>
    <xf numFmtId="0" fontId="13" fillId="4" borderId="53" xfId="2" applyFont="1" applyFill="1" applyBorder="1" applyAlignment="1">
      <alignment horizontal="center" vertical="center" wrapText="1"/>
    </xf>
    <xf numFmtId="0" fontId="13" fillId="4" borderId="35" xfId="2" applyFont="1" applyFill="1" applyBorder="1" applyAlignment="1">
      <alignment horizontal="center" vertical="center" wrapText="1"/>
    </xf>
    <xf numFmtId="0" fontId="13" fillId="4" borderId="29" xfId="2" applyFont="1" applyFill="1" applyBorder="1" applyAlignment="1">
      <alignment horizontal="center" vertical="center" wrapText="1"/>
    </xf>
    <xf numFmtId="0" fontId="13" fillId="4" borderId="6" xfId="2" applyFont="1" applyFill="1" applyBorder="1" applyAlignment="1">
      <alignment horizontal="left"/>
    </xf>
    <xf numFmtId="0" fontId="13" fillId="4" borderId="8" xfId="2" applyFont="1" applyFill="1" applyBorder="1" applyAlignment="1">
      <alignment horizontal="left"/>
    </xf>
    <xf numFmtId="0" fontId="13" fillId="4" borderId="7" xfId="2" applyFont="1" applyFill="1" applyBorder="1" applyAlignment="1">
      <alignment horizontal="left"/>
    </xf>
    <xf numFmtId="0" fontId="13" fillId="4" borderId="47" xfId="2" applyFont="1" applyFill="1" applyBorder="1" applyAlignment="1">
      <alignment horizontal="center" vertical="center" wrapText="1"/>
    </xf>
    <xf numFmtId="0" fontId="13" fillId="4" borderId="17" xfId="2" applyFont="1" applyFill="1" applyBorder="1" applyAlignment="1">
      <alignment horizontal="center" vertical="center" wrapText="1"/>
    </xf>
    <xf numFmtId="0" fontId="13" fillId="4" borderId="25" xfId="2" applyFont="1" applyFill="1" applyBorder="1" applyAlignment="1">
      <alignment horizontal="center" vertical="center" wrapText="1"/>
    </xf>
    <xf numFmtId="0" fontId="13" fillId="0" borderId="46" xfId="2" applyFont="1" applyFill="1" applyBorder="1" applyAlignment="1">
      <alignment horizontal="center" vertical="center" wrapText="1"/>
    </xf>
    <xf numFmtId="0" fontId="13" fillId="0" borderId="22" xfId="2" applyFont="1" applyFill="1" applyBorder="1" applyAlignment="1">
      <alignment horizontal="center" vertical="center" wrapText="1"/>
    </xf>
    <xf numFmtId="0" fontId="13" fillId="0" borderId="18" xfId="2" applyFont="1" applyFill="1" applyBorder="1" applyAlignment="1">
      <alignment horizontal="center" vertical="center" wrapText="1"/>
    </xf>
    <xf numFmtId="0" fontId="8" fillId="4" borderId="0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 wrapText="1"/>
    </xf>
    <xf numFmtId="0" fontId="8" fillId="4" borderId="9" xfId="5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14" fillId="4" borderId="0" xfId="6" applyFont="1" applyFill="1" applyBorder="1" applyAlignment="1">
      <alignment horizontal="center"/>
    </xf>
    <xf numFmtId="0" fontId="14" fillId="4" borderId="9" xfId="6" applyFont="1" applyFill="1" applyBorder="1" applyAlignment="1">
      <alignment horizontal="center"/>
    </xf>
    <xf numFmtId="0" fontId="14" fillId="4" borderId="0" xfId="6" applyFont="1" applyFill="1" applyBorder="1" applyAlignment="1">
      <alignment horizontal="center" vertical="center"/>
    </xf>
    <xf numFmtId="0" fontId="14" fillId="4" borderId="9" xfId="6" applyFont="1" applyFill="1" applyBorder="1" applyAlignment="1">
      <alignment horizontal="center" vertical="center"/>
    </xf>
    <xf numFmtId="0" fontId="14" fillId="4" borderId="0" xfId="6" applyFont="1" applyFill="1" applyBorder="1" applyAlignment="1">
      <alignment horizontal="center" vertical="center" wrapText="1"/>
    </xf>
    <xf numFmtId="0" fontId="14" fillId="4" borderId="9" xfId="6" applyFont="1" applyFill="1" applyBorder="1" applyAlignment="1">
      <alignment horizontal="center" vertical="center" wrapText="1"/>
    </xf>
    <xf numFmtId="0" fontId="9" fillId="4" borderId="45" xfId="2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 wrapText="1"/>
    </xf>
    <xf numFmtId="0" fontId="9" fillId="0" borderId="47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25" xfId="2" applyFont="1" applyBorder="1" applyAlignment="1">
      <alignment horizontal="center" vertical="center" wrapText="1"/>
    </xf>
    <xf numFmtId="0" fontId="9" fillId="4" borderId="46" xfId="2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 wrapText="1"/>
    </xf>
    <xf numFmtId="0" fontId="9" fillId="0" borderId="46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center" vertical="center" wrapText="1"/>
    </xf>
    <xf numFmtId="0" fontId="9" fillId="0" borderId="45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9" fillId="0" borderId="46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/>
    </xf>
    <xf numFmtId="0" fontId="11" fillId="4" borderId="9" xfId="3" applyFont="1" applyFill="1" applyBorder="1" applyAlignment="1">
      <alignment horizontal="center"/>
    </xf>
    <xf numFmtId="0" fontId="14" fillId="4" borderId="0" xfId="2" applyFont="1" applyFill="1" applyBorder="1" applyAlignment="1">
      <alignment horizontal="center" vertical="center" wrapText="1"/>
    </xf>
    <xf numFmtId="0" fontId="13" fillId="4" borderId="5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3" fillId="4" borderId="12" xfId="2" applyFont="1" applyFill="1" applyBorder="1" applyAlignment="1">
      <alignment horizontal="center" vertical="center" wrapText="1"/>
    </xf>
    <xf numFmtId="0" fontId="6" fillId="4" borderId="21" xfId="2" applyFont="1" applyFill="1" applyBorder="1" applyAlignment="1">
      <alignment horizontal="center" vertical="center" wrapText="1"/>
    </xf>
    <xf numFmtId="0" fontId="6" fillId="4" borderId="22" xfId="2" applyFont="1" applyFill="1" applyBorder="1" applyAlignment="1">
      <alignment horizontal="center" vertical="center" wrapText="1"/>
    </xf>
    <xf numFmtId="0" fontId="13" fillId="4" borderId="21" xfId="2" applyFont="1" applyFill="1" applyBorder="1" applyAlignment="1">
      <alignment horizontal="center" vertical="center" wrapText="1"/>
    </xf>
    <xf numFmtId="0" fontId="13" fillId="4" borderId="20" xfId="2" applyFont="1" applyFill="1" applyBorder="1" applyAlignment="1">
      <alignment horizontal="center" vertical="center" wrapText="1"/>
    </xf>
    <xf numFmtId="0" fontId="6" fillId="4" borderId="44" xfId="2" applyFont="1" applyFill="1" applyBorder="1" applyAlignment="1">
      <alignment horizontal="center" vertical="center" wrapText="1"/>
    </xf>
    <xf numFmtId="0" fontId="6" fillId="4" borderId="45" xfId="2" applyFont="1" applyFill="1" applyBorder="1" applyAlignment="1">
      <alignment horizontal="center" vertical="center" wrapText="1"/>
    </xf>
    <xf numFmtId="0" fontId="13" fillId="4" borderId="11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20" xfId="2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13" fillId="4" borderId="44" xfId="2" applyFont="1" applyFill="1" applyBorder="1" applyAlignment="1">
      <alignment horizontal="center" vertical="center" wrapText="1"/>
    </xf>
    <xf numFmtId="0" fontId="13" fillId="4" borderId="45" xfId="2" applyFont="1" applyFill="1" applyBorder="1" applyAlignment="1">
      <alignment horizontal="center" vertical="center" wrapText="1"/>
    </xf>
    <xf numFmtId="0" fontId="13" fillId="4" borderId="14" xfId="2" applyFont="1" applyFill="1" applyBorder="1" applyAlignment="1">
      <alignment horizontal="center" vertical="center" wrapText="1"/>
    </xf>
    <xf numFmtId="0" fontId="13" fillId="4" borderId="13" xfId="2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wrapText="1"/>
    </xf>
    <xf numFmtId="0" fontId="11" fillId="4" borderId="5" xfId="1" applyFont="1" applyFill="1" applyBorder="1" applyAlignment="1">
      <alignment horizontal="center" wrapText="1"/>
    </xf>
    <xf numFmtId="0" fontId="2" fillId="0" borderId="57" xfId="13" applyFont="1" applyFill="1" applyBorder="1" applyAlignment="1">
      <alignment horizontal="center" vertical="center" wrapText="1"/>
    </xf>
    <xf numFmtId="0" fontId="28" fillId="0" borderId="58" xfId="13" applyFont="1" applyBorder="1" applyAlignment="1">
      <alignment horizontal="center" vertical="center" wrapText="1"/>
    </xf>
    <xf numFmtId="0" fontId="2" fillId="0" borderId="59" xfId="13" applyFont="1" applyFill="1" applyBorder="1" applyAlignment="1">
      <alignment horizontal="center" vertical="center" wrapText="1"/>
    </xf>
    <xf numFmtId="0" fontId="2" fillId="0" borderId="11" xfId="13" applyFont="1" applyFill="1" applyBorder="1" applyAlignment="1">
      <alignment horizontal="center" vertical="center" wrapText="1"/>
    </xf>
    <xf numFmtId="0" fontId="2" fillId="0" borderId="60" xfId="13" applyFont="1" applyFill="1" applyBorder="1" applyAlignment="1">
      <alignment horizontal="center" vertical="center" wrapText="1"/>
    </xf>
    <xf numFmtId="0" fontId="2" fillId="0" borderId="61" xfId="13" applyFont="1" applyFill="1" applyBorder="1" applyAlignment="1">
      <alignment horizontal="center" vertical="center" wrapText="1"/>
    </xf>
    <xf numFmtId="0" fontId="2" fillId="0" borderId="4" xfId="13" applyFont="1" applyFill="1" applyBorder="1" applyAlignment="1">
      <alignment horizontal="center" vertical="center" wrapText="1"/>
    </xf>
    <xf numFmtId="0" fontId="28" fillId="0" borderId="14" xfId="13" applyFont="1" applyBorder="1" applyAlignment="1">
      <alignment horizontal="center" vertical="center" wrapText="1"/>
    </xf>
    <xf numFmtId="0" fontId="26" fillId="0" borderId="58" xfId="13" applyBorder="1" applyAlignment="1">
      <alignment horizontal="center" vertical="center" wrapText="1"/>
    </xf>
    <xf numFmtId="0" fontId="26" fillId="0" borderId="14" xfId="13" applyBorder="1" applyAlignment="1">
      <alignment horizontal="center" vertical="center" wrapText="1"/>
    </xf>
    <xf numFmtId="0" fontId="2" fillId="9" borderId="1" xfId="14" applyFont="1" applyFill="1" applyBorder="1" applyAlignment="1">
      <alignment horizontal="left" wrapText="1"/>
    </xf>
    <xf numFmtId="0" fontId="2" fillId="9" borderId="3" xfId="14" applyFont="1" applyFill="1" applyBorder="1" applyAlignment="1">
      <alignment horizontal="left" wrapText="1"/>
    </xf>
    <xf numFmtId="0" fontId="2" fillId="9" borderId="4" xfId="14" applyFont="1" applyFill="1" applyBorder="1" applyAlignment="1">
      <alignment horizontal="left" wrapText="1"/>
    </xf>
    <xf numFmtId="0" fontId="2" fillId="9" borderId="0" xfId="14" applyFont="1" applyFill="1" applyBorder="1" applyAlignment="1">
      <alignment horizontal="left" wrapText="1"/>
    </xf>
    <xf numFmtId="0" fontId="2" fillId="9" borderId="6" xfId="14" applyFont="1" applyFill="1" applyBorder="1" applyAlignment="1">
      <alignment horizontal="left" wrapText="1"/>
    </xf>
    <xf numFmtId="0" fontId="2" fillId="9" borderId="8" xfId="14" applyFont="1" applyFill="1" applyBorder="1" applyAlignment="1">
      <alignment horizontal="left" wrapText="1"/>
    </xf>
    <xf numFmtId="0" fontId="2" fillId="4" borderId="1" xfId="10" applyFont="1" applyFill="1" applyBorder="1" applyAlignment="1">
      <alignment horizontal="center" vertical="center" wrapText="1"/>
    </xf>
    <xf numFmtId="0" fontId="2" fillId="4" borderId="3" xfId="10" applyFont="1" applyFill="1" applyBorder="1" applyAlignment="1">
      <alignment horizontal="center" vertical="center" wrapText="1"/>
    </xf>
    <xf numFmtId="0" fontId="2" fillId="4" borderId="4" xfId="10" applyFont="1" applyFill="1" applyBorder="1" applyAlignment="1">
      <alignment horizontal="center" vertical="center" wrapText="1"/>
    </xf>
    <xf numFmtId="0" fontId="2" fillId="4" borderId="0" xfId="10" applyFont="1" applyFill="1" applyBorder="1" applyAlignment="1">
      <alignment horizontal="center" vertical="center" wrapText="1"/>
    </xf>
    <xf numFmtId="0" fontId="2" fillId="4" borderId="6" xfId="10" applyFont="1" applyFill="1" applyBorder="1" applyAlignment="1">
      <alignment horizontal="center" vertical="center" wrapText="1"/>
    </xf>
    <xf numFmtId="0" fontId="2" fillId="4" borderId="8" xfId="10" applyFont="1" applyFill="1" applyBorder="1" applyAlignment="1">
      <alignment horizontal="center" vertical="center" wrapText="1"/>
    </xf>
    <xf numFmtId="0" fontId="6" fillId="0" borderId="11" xfId="17" applyFont="1" applyFill="1" applyBorder="1"/>
    <xf numFmtId="164" fontId="6" fillId="0" borderId="11" xfId="17" applyNumberFormat="1" applyFont="1" applyFill="1" applyBorder="1" applyAlignment="1">
      <alignment horizontal="center"/>
    </xf>
    <xf numFmtId="0" fontId="6" fillId="0" borderId="11" xfId="17" applyFont="1" applyFill="1" applyBorder="1" applyAlignment="1">
      <alignment horizontal="center" vertical="center"/>
    </xf>
    <xf numFmtId="0" fontId="6" fillId="0" borderId="11" xfId="17" applyFont="1" applyFill="1" applyBorder="1" applyAlignment="1">
      <alignment vertical="center" wrapText="1" shrinkToFit="1"/>
    </xf>
    <xf numFmtId="0" fontId="6" fillId="0" borderId="11" xfId="17" applyFont="1" applyFill="1" applyBorder="1" applyAlignment="1">
      <alignment horizontal="center"/>
    </xf>
    <xf numFmtId="0" fontId="8" fillId="0" borderId="11" xfId="17" applyFont="1" applyFill="1" applyBorder="1" applyAlignment="1">
      <alignment vertical="center" wrapText="1" shrinkToFit="1"/>
    </xf>
    <xf numFmtId="0" fontId="6" fillId="2" borderId="11" xfId="17" applyFont="1" applyFill="1" applyBorder="1"/>
    <xf numFmtId="164" fontId="6" fillId="0" borderId="11" xfId="17" applyNumberFormat="1" applyFont="1" applyFill="1" applyBorder="1" applyAlignment="1">
      <alignment horizontal="center" vertical="center"/>
    </xf>
    <xf numFmtId="0" fontId="8" fillId="0" borderId="11" xfId="17" applyFont="1" applyFill="1" applyBorder="1" applyAlignment="1">
      <alignment vertical="center" wrapText="1"/>
    </xf>
    <xf numFmtId="0" fontId="6" fillId="0" borderId="11" xfId="4" applyFont="1" applyFill="1" applyBorder="1" applyAlignment="1"/>
    <xf numFmtId="0" fontId="6" fillId="2" borderId="11" xfId="17" applyFont="1" applyFill="1" applyBorder="1" applyAlignment="1">
      <alignment horizontal="center" vertical="center"/>
    </xf>
    <xf numFmtId="164" fontId="6" fillId="0" borderId="0" xfId="17" applyNumberFormat="1" applyFont="1" applyFill="1" applyBorder="1" applyAlignment="1">
      <alignment horizontal="center"/>
    </xf>
    <xf numFmtId="0" fontId="6" fillId="0" borderId="0" xfId="17" applyFont="1" applyFill="1" applyBorder="1"/>
    <xf numFmtId="164" fontId="6" fillId="0" borderId="11" xfId="4" applyNumberFormat="1" applyFont="1" applyFill="1" applyBorder="1" applyAlignment="1">
      <alignment horizontal="center"/>
    </xf>
    <xf numFmtId="0" fontId="6" fillId="0" borderId="11" xfId="17" applyNumberFormat="1" applyFont="1" applyFill="1" applyBorder="1"/>
    <xf numFmtId="0" fontId="6" fillId="0" borderId="11" xfId="17" applyFont="1" applyFill="1" applyBorder="1" applyAlignment="1">
      <alignment horizontal="center" vertical="center" wrapText="1"/>
    </xf>
    <xf numFmtId="164" fontId="6" fillId="0" borderId="18" xfId="4" applyNumberFormat="1" applyFont="1" applyBorder="1" applyAlignment="1">
      <alignment horizontal="center"/>
    </xf>
    <xf numFmtId="164" fontId="6" fillId="0" borderId="20" xfId="4" applyNumberFormat="1" applyFont="1" applyBorder="1" applyAlignment="1"/>
    <xf numFmtId="0" fontId="6" fillId="0" borderId="20" xfId="4" applyFont="1" applyBorder="1" applyAlignment="1"/>
    <xf numFmtId="164" fontId="6" fillId="0" borderId="20" xfId="4" applyNumberFormat="1" applyFont="1" applyBorder="1" applyAlignment="1">
      <alignment horizontal="center"/>
    </xf>
    <xf numFmtId="164" fontId="6" fillId="0" borderId="18" xfId="4" applyNumberFormat="1" applyFont="1" applyBorder="1" applyAlignment="1">
      <alignment horizontal="center"/>
    </xf>
    <xf numFmtId="0" fontId="6" fillId="0" borderId="18" xfId="4" applyFont="1" applyFill="1" applyBorder="1" applyAlignment="1">
      <alignment horizontal="center" vertical="center"/>
    </xf>
    <xf numFmtId="164" fontId="6" fillId="0" borderId="21" xfId="4" applyNumberFormat="1" applyFont="1" applyBorder="1" applyAlignment="1"/>
    <xf numFmtId="0" fontId="6" fillId="0" borderId="21" xfId="4" applyFont="1" applyBorder="1" applyAlignment="1"/>
    <xf numFmtId="164" fontId="6" fillId="0" borderId="21" xfId="4" applyNumberFormat="1" applyFont="1" applyBorder="1" applyAlignment="1">
      <alignment horizontal="center"/>
    </xf>
    <xf numFmtId="164" fontId="6" fillId="0" borderId="22" xfId="4" applyNumberFormat="1" applyFont="1" applyBorder="1" applyAlignment="1">
      <alignment horizontal="center"/>
    </xf>
    <xf numFmtId="0" fontId="6" fillId="0" borderId="22" xfId="17" applyFont="1" applyFill="1" applyBorder="1" applyAlignment="1">
      <alignment horizontal="center" vertical="center"/>
    </xf>
    <xf numFmtId="164" fontId="6" fillId="0" borderId="21" xfId="4" applyNumberFormat="1" applyFont="1" applyBorder="1" applyAlignment="1">
      <alignment horizontal="center" vertical="center" wrapText="1" shrinkToFit="1"/>
    </xf>
    <xf numFmtId="0" fontId="6" fillId="0" borderId="21" xfId="4" applyFont="1" applyBorder="1" applyAlignment="1">
      <alignment horizontal="center" vertical="center" wrapText="1" shrinkToFit="1"/>
    </xf>
    <xf numFmtId="164" fontId="6" fillId="0" borderId="22" xfId="4" applyNumberFormat="1" applyFont="1" applyBorder="1" applyAlignment="1">
      <alignment horizontal="center" vertical="center"/>
    </xf>
    <xf numFmtId="0" fontId="6" fillId="0" borderId="9" xfId="4" applyFont="1" applyBorder="1" applyAlignment="1">
      <alignment horizontal="left" vertical="center" indent="10"/>
    </xf>
    <xf numFmtId="0" fontId="6" fillId="0" borderId="0" xfId="4" applyFont="1" applyBorder="1" applyAlignment="1">
      <alignment horizontal="left" vertical="center" indent="10"/>
    </xf>
    <xf numFmtId="0" fontId="9" fillId="4" borderId="11" xfId="20" applyFont="1" applyFill="1" applyBorder="1" applyAlignment="1">
      <alignment horizontal="justify" vertical="center" wrapText="1"/>
    </xf>
    <xf numFmtId="0" fontId="6" fillId="4" borderId="96" xfId="18" applyFont="1" applyFill="1" applyBorder="1" applyAlignment="1">
      <alignment horizontal="left"/>
    </xf>
    <xf numFmtId="0" fontId="6" fillId="4" borderId="95" xfId="18" applyFont="1" applyFill="1" applyBorder="1" applyAlignment="1">
      <alignment horizontal="left"/>
    </xf>
    <xf numFmtId="0" fontId="6" fillId="4" borderId="0" xfId="17" applyFont="1" applyFill="1" applyAlignment="1">
      <alignment horizontal="center"/>
    </xf>
    <xf numFmtId="0" fontId="6" fillId="4" borderId="0" xfId="17" applyFont="1" applyFill="1"/>
    <xf numFmtId="164" fontId="6" fillId="4" borderId="0" xfId="17" applyNumberFormat="1" applyFont="1" applyFill="1" applyAlignment="1">
      <alignment horizontal="center"/>
    </xf>
    <xf numFmtId="164" fontId="6" fillId="4" borderId="0" xfId="17" applyNumberFormat="1" applyFont="1" applyFill="1"/>
    <xf numFmtId="0" fontId="6" fillId="4" borderId="0" xfId="4" applyFont="1" applyFill="1" applyAlignment="1">
      <alignment horizontal="center" vertical="center"/>
    </xf>
    <xf numFmtId="0" fontId="3" fillId="4" borderId="0" xfId="16" applyFont="1" applyFill="1"/>
    <xf numFmtId="0" fontId="3" fillId="4" borderId="0" xfId="16" applyFont="1" applyFill="1" applyBorder="1" applyAlignment="1">
      <alignment horizontal="left" indent="5"/>
    </xf>
    <xf numFmtId="0" fontId="3" fillId="4" borderId="96" xfId="18" applyFont="1" applyFill="1" applyBorder="1" applyAlignment="1">
      <alignment horizontal="left"/>
    </xf>
    <xf numFmtId="0" fontId="3" fillId="4" borderId="9" xfId="16" applyFont="1" applyFill="1" applyBorder="1" applyAlignment="1">
      <alignment horizontal="left" indent="5"/>
    </xf>
    <xf numFmtId="0" fontId="3" fillId="4" borderId="95" xfId="18" applyFont="1" applyFill="1" applyBorder="1" applyAlignment="1">
      <alignment horizontal="left"/>
    </xf>
    <xf numFmtId="0" fontId="3" fillId="4" borderId="22" xfId="17" applyFont="1" applyFill="1" applyBorder="1" applyAlignment="1">
      <alignment horizontal="center" vertical="center"/>
    </xf>
    <xf numFmtId="164" fontId="3" fillId="4" borderId="22" xfId="16" applyNumberFormat="1" applyFont="1" applyFill="1" applyBorder="1" applyAlignment="1">
      <alignment horizontal="center" vertical="center"/>
    </xf>
    <xf numFmtId="0" fontId="3" fillId="4" borderId="21" xfId="16" applyFont="1" applyFill="1" applyBorder="1" applyAlignment="1">
      <alignment horizontal="center" vertical="center" wrapText="1" shrinkToFit="1"/>
    </xf>
    <xf numFmtId="0" fontId="3" fillId="4" borderId="0" xfId="16" applyFont="1" applyFill="1" applyAlignment="1">
      <alignment horizontal="center" vertical="center"/>
    </xf>
    <xf numFmtId="0" fontId="3" fillId="4" borderId="21" xfId="16" applyFont="1" applyFill="1" applyBorder="1" applyAlignment="1"/>
    <xf numFmtId="164" fontId="3" fillId="4" borderId="22" xfId="16" applyNumberFormat="1" applyFont="1" applyFill="1" applyBorder="1" applyAlignment="1">
      <alignment horizontal="center"/>
    </xf>
    <xf numFmtId="0" fontId="3" fillId="4" borderId="18" xfId="16" applyFont="1" applyFill="1" applyBorder="1" applyAlignment="1">
      <alignment horizontal="center" vertical="center"/>
    </xf>
    <xf numFmtId="164" fontId="3" fillId="4" borderId="18" xfId="16" applyNumberFormat="1" applyFont="1" applyFill="1" applyBorder="1" applyAlignment="1">
      <alignment horizontal="center" vertical="center"/>
    </xf>
    <xf numFmtId="0" fontId="3" fillId="4" borderId="20" xfId="16" applyFont="1" applyFill="1" applyBorder="1" applyAlignment="1"/>
    <xf numFmtId="164" fontId="3" fillId="4" borderId="18" xfId="16" applyNumberFormat="1" applyFont="1" applyFill="1" applyBorder="1" applyAlignment="1">
      <alignment horizontal="center"/>
    </xf>
    <xf numFmtId="0" fontId="3" fillId="4" borderId="11" xfId="17" applyFont="1" applyFill="1" applyBorder="1" applyAlignment="1">
      <alignment horizontal="center"/>
    </xf>
    <xf numFmtId="164" fontId="3" fillId="4" borderId="18" xfId="16" applyNumberFormat="1" applyFont="1" applyFill="1" applyBorder="1" applyAlignment="1">
      <alignment horizontal="center"/>
    </xf>
    <xf numFmtId="0" fontId="3" fillId="4" borderId="11" xfId="17" applyFont="1" applyFill="1" applyBorder="1" applyAlignment="1">
      <alignment horizontal="center" vertical="center"/>
    </xf>
    <xf numFmtId="0" fontId="2" fillId="4" borderId="11" xfId="17" applyFont="1" applyFill="1" applyBorder="1" applyAlignment="1">
      <alignment horizontal="center" vertical="center" wrapText="1" shrinkToFit="1"/>
    </xf>
    <xf numFmtId="164" fontId="3" fillId="4" borderId="11" xfId="17" applyNumberFormat="1" applyFont="1" applyFill="1" applyBorder="1" applyAlignment="1">
      <alignment horizontal="center"/>
    </xf>
    <xf numFmtId="0" fontId="3" fillId="4" borderId="11" xfId="17" applyFont="1" applyFill="1" applyBorder="1"/>
    <xf numFmtId="0" fontId="3" fillId="4" borderId="11" xfId="17" applyFont="1" applyFill="1" applyBorder="1" applyAlignment="1">
      <alignment vertical="center" wrapText="1" shrinkToFit="1"/>
    </xf>
    <xf numFmtId="0" fontId="3" fillId="4" borderId="11" xfId="16" applyFont="1" applyFill="1" applyBorder="1" applyAlignment="1"/>
    <xf numFmtId="0" fontId="3" fillId="4" borderId="0" xfId="17" applyFont="1" applyFill="1" applyAlignment="1">
      <alignment horizontal="center"/>
    </xf>
    <xf numFmtId="0" fontId="3" fillId="4" borderId="0" xfId="17" applyFont="1" applyFill="1"/>
    <xf numFmtId="164" fontId="3" fillId="4" borderId="0" xfId="17" applyNumberFormat="1" applyFont="1" applyFill="1" applyAlignment="1">
      <alignment horizontal="center"/>
    </xf>
    <xf numFmtId="164" fontId="3" fillId="4" borderId="0" xfId="17" applyNumberFormat="1" applyFont="1" applyFill="1"/>
    <xf numFmtId="0" fontId="2" fillId="4" borderId="1" xfId="18" applyFont="1" applyFill="1" applyBorder="1" applyAlignment="1">
      <alignment horizontal="left" vertical="center" indent="5"/>
    </xf>
    <xf numFmtId="0" fontId="3" fillId="4" borderId="3" xfId="16" applyFont="1" applyFill="1" applyBorder="1" applyAlignment="1">
      <alignment horizontal="left" indent="5"/>
    </xf>
    <xf numFmtId="0" fontId="3" fillId="4" borderId="97" xfId="18" applyFont="1" applyFill="1" applyBorder="1" applyAlignment="1">
      <alignment horizontal="left"/>
    </xf>
    <xf numFmtId="0" fontId="35" fillId="4" borderId="98" xfId="19" applyFont="1" applyFill="1" applyBorder="1" applyAlignment="1"/>
    <xf numFmtId="0" fontId="3" fillId="4" borderId="4" xfId="16" applyFont="1" applyFill="1" applyBorder="1" applyAlignment="1">
      <alignment horizontal="left" indent="5"/>
    </xf>
    <xf numFmtId="0" fontId="35" fillId="4" borderId="99" xfId="19" applyFont="1" applyFill="1" applyBorder="1" applyAlignment="1"/>
    <xf numFmtId="0" fontId="3" fillId="4" borderId="99" xfId="18" applyFont="1" applyFill="1" applyBorder="1" applyAlignment="1"/>
    <xf numFmtId="0" fontId="3" fillId="4" borderId="79" xfId="16" applyFont="1" applyFill="1" applyBorder="1" applyAlignment="1">
      <alignment horizontal="left" indent="5"/>
    </xf>
    <xf numFmtId="0" fontId="35" fillId="4" borderId="100" xfId="19" applyFont="1" applyFill="1" applyBorder="1" applyAlignment="1"/>
    <xf numFmtId="0" fontId="3" fillId="4" borderId="17" xfId="17" applyFont="1" applyFill="1" applyBorder="1" applyAlignment="1">
      <alignment horizontal="center" vertical="center" wrapText="1"/>
    </xf>
    <xf numFmtId="0" fontId="3" fillId="4" borderId="35" xfId="16" applyFont="1" applyFill="1" applyBorder="1" applyAlignment="1">
      <alignment horizontal="center" vertical="center" wrapText="1" shrinkToFit="1"/>
    </xf>
    <xf numFmtId="0" fontId="3" fillId="4" borderId="17" xfId="17" applyFont="1" applyFill="1" applyBorder="1" applyAlignment="1">
      <alignment horizontal="center" vertical="center"/>
    </xf>
    <xf numFmtId="0" fontId="3" fillId="4" borderId="35" xfId="16" applyFont="1" applyFill="1" applyBorder="1" applyAlignment="1"/>
    <xf numFmtId="0" fontId="3" fillId="4" borderId="25" xfId="16" applyFont="1" applyFill="1" applyBorder="1" applyAlignment="1">
      <alignment horizontal="center" vertical="center"/>
    </xf>
    <xf numFmtId="0" fontId="3" fillId="4" borderId="29" xfId="16" applyFont="1" applyFill="1" applyBorder="1" applyAlignment="1"/>
    <xf numFmtId="0" fontId="3" fillId="4" borderId="42" xfId="17" applyFont="1" applyFill="1" applyBorder="1" applyAlignment="1">
      <alignment horizontal="center"/>
    </xf>
    <xf numFmtId="0" fontId="3" fillId="4" borderId="12" xfId="17" applyFont="1" applyFill="1" applyBorder="1" applyAlignment="1">
      <alignment horizontal="center" vertical="center"/>
    </xf>
    <xf numFmtId="0" fontId="3" fillId="4" borderId="42" xfId="17" applyFont="1" applyFill="1" applyBorder="1" applyAlignment="1">
      <alignment horizontal="center" vertical="center"/>
    </xf>
    <xf numFmtId="0" fontId="3" fillId="4" borderId="12" xfId="17" applyFont="1" applyFill="1" applyBorder="1" applyAlignment="1">
      <alignment horizontal="center"/>
    </xf>
    <xf numFmtId="0" fontId="3" fillId="4" borderId="12" xfId="16" applyFont="1" applyFill="1" applyBorder="1" applyAlignment="1"/>
    <xf numFmtId="0" fontId="3" fillId="4" borderId="12" xfId="17" applyFont="1" applyFill="1" applyBorder="1"/>
    <xf numFmtId="0" fontId="3" fillId="4" borderId="41" xfId="17" applyFont="1" applyFill="1" applyBorder="1" applyAlignment="1">
      <alignment horizontal="center" vertical="center"/>
    </xf>
    <xf numFmtId="0" fontId="3" fillId="4" borderId="15" xfId="18" applyFont="1" applyFill="1" applyBorder="1" applyAlignment="1">
      <alignment horizontal="center"/>
    </xf>
    <xf numFmtId="164" fontId="3" fillId="4" borderId="15" xfId="17" applyNumberFormat="1" applyFont="1" applyFill="1" applyBorder="1" applyAlignment="1">
      <alignment horizontal="center"/>
    </xf>
    <xf numFmtId="0" fontId="3" fillId="4" borderId="15" xfId="17" applyFont="1" applyFill="1" applyBorder="1"/>
    <xf numFmtId="0" fontId="3" fillId="4" borderId="16" xfId="17" applyFont="1" applyFill="1" applyBorder="1"/>
    <xf numFmtId="0" fontId="8" fillId="0" borderId="1" xfId="18" applyFont="1" applyBorder="1" applyAlignment="1">
      <alignment horizontal="left" vertical="center" indent="10"/>
    </xf>
    <xf numFmtId="0" fontId="6" fillId="0" borderId="3" xfId="4" applyFont="1" applyBorder="1" applyAlignment="1">
      <alignment horizontal="left" vertical="center" indent="10"/>
    </xf>
    <xf numFmtId="0" fontId="6" fillId="4" borderId="97" xfId="18" applyFont="1" applyFill="1" applyBorder="1" applyAlignment="1">
      <alignment horizontal="left"/>
    </xf>
    <xf numFmtId="0" fontId="31" fillId="4" borderId="98" xfId="19" applyFont="1" applyFill="1" applyBorder="1" applyAlignment="1"/>
    <xf numFmtId="0" fontId="6" fillId="0" borderId="4" xfId="4" applyFont="1" applyBorder="1" applyAlignment="1">
      <alignment horizontal="left" vertical="center" indent="10"/>
    </xf>
    <xf numFmtId="0" fontId="31" fillId="4" borderId="99" xfId="19" applyFont="1" applyFill="1" applyBorder="1" applyAlignment="1"/>
    <xf numFmtId="0" fontId="6" fillId="4" borderId="99" xfId="18" applyFont="1" applyFill="1" applyBorder="1" applyAlignment="1"/>
    <xf numFmtId="0" fontId="6" fillId="0" borderId="79" xfId="4" applyFont="1" applyBorder="1" applyAlignment="1">
      <alignment horizontal="left" vertical="center" indent="10"/>
    </xf>
    <xf numFmtId="0" fontId="31" fillId="4" borderId="100" xfId="19" applyFont="1" applyFill="1" applyBorder="1" applyAlignment="1"/>
    <xf numFmtId="0" fontId="6" fillId="0" borderId="17" xfId="17" applyFont="1" applyBorder="1" applyAlignment="1">
      <alignment horizontal="center" vertical="center" wrapText="1"/>
    </xf>
    <xf numFmtId="0" fontId="6" fillId="0" borderId="35" xfId="4" applyFont="1" applyBorder="1" applyAlignment="1">
      <alignment horizontal="center" vertical="center" wrapText="1" shrinkToFit="1"/>
    </xf>
    <xf numFmtId="0" fontId="6" fillId="0" borderId="17" xfId="17" applyFont="1" applyBorder="1" applyAlignment="1">
      <alignment horizontal="center" vertical="center"/>
    </xf>
    <xf numFmtId="0" fontId="6" fillId="0" borderId="35" xfId="4" applyFont="1" applyBorder="1" applyAlignment="1"/>
    <xf numFmtId="0" fontId="6" fillId="0" borderId="25" xfId="4" applyFont="1" applyBorder="1" applyAlignment="1">
      <alignment horizontal="center" vertical="center"/>
    </xf>
    <xf numFmtId="0" fontId="6" fillId="0" borderId="29" xfId="4" applyFont="1" applyBorder="1" applyAlignment="1"/>
    <xf numFmtId="0" fontId="6" fillId="0" borderId="42" xfId="17" applyFont="1" applyBorder="1" applyAlignment="1">
      <alignment horizontal="center"/>
    </xf>
    <xf numFmtId="0" fontId="6" fillId="0" borderId="12" xfId="17" applyFont="1" applyFill="1" applyBorder="1" applyAlignment="1">
      <alignment horizontal="center" vertical="center"/>
    </xf>
    <xf numFmtId="0" fontId="6" fillId="0" borderId="42" xfId="17" applyFont="1" applyBorder="1" applyAlignment="1">
      <alignment horizontal="center" vertical="center"/>
    </xf>
    <xf numFmtId="0" fontId="6" fillId="0" borderId="12" xfId="17" applyFont="1" applyFill="1" applyBorder="1"/>
    <xf numFmtId="0" fontId="6" fillId="0" borderId="12" xfId="4" applyFont="1" applyFill="1" applyBorder="1" applyAlignment="1"/>
    <xf numFmtId="0" fontId="6" fillId="0" borderId="4" xfId="17" applyFont="1" applyFill="1" applyBorder="1" applyAlignment="1">
      <alignment horizontal="center"/>
    </xf>
    <xf numFmtId="0" fontId="6" fillId="0" borderId="5" xfId="17" applyFont="1" applyFill="1" applyBorder="1"/>
    <xf numFmtId="0" fontId="6" fillId="0" borderId="41" xfId="17" applyFont="1" applyBorder="1" applyAlignment="1">
      <alignment horizontal="center" vertical="center"/>
    </xf>
    <xf numFmtId="0" fontId="8" fillId="0" borderId="15" xfId="17" applyFont="1" applyFill="1" applyBorder="1" applyAlignment="1">
      <alignment vertical="center" wrapText="1" shrinkToFit="1"/>
    </xf>
    <xf numFmtId="0" fontId="6" fillId="0" borderId="15" xfId="17" applyFont="1" applyFill="1" applyBorder="1"/>
    <xf numFmtId="164" fontId="8" fillId="0" borderId="15" xfId="17" applyNumberFormat="1" applyFont="1" applyFill="1" applyBorder="1" applyAlignment="1">
      <alignment horizontal="center"/>
    </xf>
    <xf numFmtId="0" fontId="8" fillId="2" borderId="15" xfId="17" applyFont="1" applyFill="1" applyBorder="1"/>
    <xf numFmtId="0" fontId="8" fillId="0" borderId="15" xfId="17" applyFont="1" applyFill="1" applyBorder="1"/>
    <xf numFmtId="0" fontId="8" fillId="0" borderId="16" xfId="17" applyFont="1" applyFill="1" applyBorder="1"/>
    <xf numFmtId="0" fontId="32" fillId="4" borderId="0" xfId="20" applyFill="1"/>
    <xf numFmtId="0" fontId="32" fillId="4" borderId="0" xfId="20" applyFill="1" applyAlignment="1">
      <alignment horizontal="center" vertical="center"/>
    </xf>
    <xf numFmtId="0" fontId="34" fillId="4" borderId="0" xfId="1" applyFont="1" applyFill="1" applyBorder="1"/>
    <xf numFmtId="0" fontId="32" fillId="4" borderId="0" xfId="20" applyFill="1" applyBorder="1"/>
    <xf numFmtId="0" fontId="34" fillId="4" borderId="0" xfId="1" applyFont="1" applyFill="1" applyBorder="1" applyAlignment="1"/>
    <xf numFmtId="0" fontId="4" fillId="4" borderId="9" xfId="1" applyFont="1" applyFill="1" applyBorder="1"/>
    <xf numFmtId="0" fontId="9" fillId="4" borderId="18" xfId="20" applyFont="1" applyFill="1" applyBorder="1" applyAlignment="1">
      <alignment horizontal="center" vertical="center" wrapText="1"/>
    </xf>
    <xf numFmtId="0" fontId="6" fillId="4" borderId="11" xfId="20" applyFont="1" applyFill="1" applyBorder="1" applyAlignment="1">
      <alignment horizontal="justify" vertical="center" wrapText="1"/>
    </xf>
    <xf numFmtId="0" fontId="9" fillId="4" borderId="19" xfId="20" applyFont="1" applyFill="1" applyBorder="1" applyAlignment="1">
      <alignment vertical="center" wrapText="1"/>
    </xf>
    <xf numFmtId="0" fontId="9" fillId="4" borderId="11" xfId="20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3" xfId="1" applyFont="1" applyFill="1" applyBorder="1"/>
    <xf numFmtId="0" fontId="32" fillId="4" borderId="3" xfId="20" applyFill="1" applyBorder="1"/>
    <xf numFmtId="0" fontId="5" fillId="4" borderId="53" xfId="2" applyFont="1" applyFill="1" applyBorder="1"/>
    <xf numFmtId="0" fontId="34" fillId="4" borderId="4" xfId="1" applyFont="1" applyFill="1" applyBorder="1" applyAlignment="1">
      <alignment horizontal="center" vertical="center"/>
    </xf>
    <xf numFmtId="1" fontId="5" fillId="4" borderId="35" xfId="2" applyNumberFormat="1" applyFont="1" applyFill="1" applyBorder="1"/>
    <xf numFmtId="0" fontId="4" fillId="4" borderId="79" xfId="1" applyFont="1" applyFill="1" applyBorder="1" applyAlignment="1">
      <alignment horizontal="center" vertical="center"/>
    </xf>
    <xf numFmtId="0" fontId="5" fillId="4" borderId="29" xfId="2" applyFont="1" applyFill="1" applyBorder="1" applyAlignment="1"/>
    <xf numFmtId="0" fontId="9" fillId="4" borderId="25" xfId="20" applyFont="1" applyFill="1" applyBorder="1" applyAlignment="1">
      <alignment horizontal="center" vertical="center" wrapText="1"/>
    </xf>
    <xf numFmtId="0" fontId="9" fillId="4" borderId="29" xfId="1" applyFont="1" applyFill="1" applyBorder="1" applyAlignment="1">
      <alignment horizontal="center" vertical="center"/>
    </xf>
    <xf numFmtId="0" fontId="9" fillId="4" borderId="42" xfId="20" applyFont="1" applyFill="1" applyBorder="1" applyAlignment="1">
      <alignment horizontal="center" vertical="center" wrapText="1"/>
    </xf>
    <xf numFmtId="0" fontId="16" fillId="4" borderId="12" xfId="20" applyFont="1" applyFill="1" applyBorder="1" applyAlignment="1">
      <alignment horizontal="left" vertical="center" wrapText="1"/>
    </xf>
    <xf numFmtId="0" fontId="33" fillId="4" borderId="12" xfId="20" applyFont="1" applyFill="1" applyBorder="1" applyAlignment="1">
      <alignment vertical="center" wrapText="1"/>
    </xf>
    <xf numFmtId="0" fontId="33" fillId="4" borderId="12" xfId="20" applyFont="1" applyFill="1" applyBorder="1" applyAlignment="1">
      <alignment horizontal="left" vertical="center" wrapText="1"/>
    </xf>
    <xf numFmtId="0" fontId="33" fillId="4" borderId="12" xfId="20" applyFont="1" applyFill="1" applyBorder="1" applyAlignment="1">
      <alignment vertical="center"/>
    </xf>
    <xf numFmtId="0" fontId="9" fillId="4" borderId="101" xfId="20" applyFont="1" applyFill="1" applyBorder="1" applyAlignment="1">
      <alignment horizontal="center" vertical="center" wrapText="1"/>
    </xf>
    <xf numFmtId="0" fontId="9" fillId="4" borderId="41" xfId="20" applyFont="1" applyFill="1" applyBorder="1" applyAlignment="1">
      <alignment horizontal="center" vertical="center" wrapText="1"/>
    </xf>
    <xf numFmtId="0" fontId="9" fillId="4" borderId="15" xfId="20" applyFont="1" applyFill="1" applyBorder="1" applyAlignment="1">
      <alignment horizontal="justify" vertical="center" wrapText="1"/>
    </xf>
    <xf numFmtId="0" fontId="33" fillId="4" borderId="16" xfId="20" applyFont="1" applyFill="1" applyBorder="1" applyAlignment="1">
      <alignment vertical="center"/>
    </xf>
  </cellXfs>
  <cellStyles count="21">
    <cellStyle name="Bilješka 2" xfId="12"/>
    <cellStyle name="Normal 2" xfId="16"/>
    <cellStyle name="Normal_IK1" xfId="2"/>
    <cellStyle name="Normal_IKR" xfId="8"/>
    <cellStyle name="Normal_obrasc IR 04.11.02" xfId="3"/>
    <cellStyle name="Normal_R" xfId="5"/>
    <cellStyle name="Normal_R-10-KV" xfId="6"/>
    <cellStyle name="Normal_RPA" xfId="19"/>
    <cellStyle name="Normal_Sheet2" xfId="7"/>
    <cellStyle name="Normalno" xfId="0" builtinId="0"/>
    <cellStyle name="Normalno 2" xfId="9"/>
    <cellStyle name="Normalno 2 2" xfId="10"/>
    <cellStyle name="Normalno 3" xfId="13"/>
    <cellStyle name="Normalno 4" xfId="20"/>
    <cellStyle name="Note" xfId="11"/>
    <cellStyle name="Obično 2" xfId="4"/>
    <cellStyle name="Obično_20091201 NADZORNA tag i map" xfId="1"/>
    <cellStyle name="Obično_OBRASCI_TRŽIŠNI RIZICI_draft 2.0" xfId="14"/>
    <cellStyle name="Obično_OBRASCI_TRŽIŠNI RIZICI_draft 2.0 2" xfId="18"/>
    <cellStyle name="Obično_standardizirani pristup_izvješće  RV 01.02.2008." xfId="17"/>
    <cellStyle name="Postotak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2" name="Text 11"/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4" name="Text 13"/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6" name="Text 19"/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8" name="Text 21"/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10</xdr:row>
      <xdr:rowOff>0</xdr:rowOff>
    </xdr:from>
    <xdr:to>
      <xdr:col>19</xdr:col>
      <xdr:colOff>0</xdr:colOff>
      <xdr:row>10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039475" y="190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19</xdr:col>
      <xdr:colOff>0</xdr:colOff>
      <xdr:row>10</xdr:row>
      <xdr:rowOff>0</xdr:rowOff>
    </xdr:from>
    <xdr:to>
      <xdr:col>19</xdr:col>
      <xdr:colOff>0</xdr:colOff>
      <xdr:row>10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V="1">
          <a:off x="11039475" y="190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2" name="Text 11"/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4" name="Text 13"/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6" name="Text 19"/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8" name="Text 21"/>
        <xdr:cNvSpPr txBox="1">
          <a:spLocks noChangeArrowheads="1"/>
        </xdr:cNvSpPr>
      </xdr:nvSpPr>
      <xdr:spPr bwMode="auto">
        <a:xfrm>
          <a:off x="1103947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1103947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8</xdr:row>
      <xdr:rowOff>0</xdr:rowOff>
    </xdr:from>
    <xdr:to>
      <xdr:col>19</xdr:col>
      <xdr:colOff>0</xdr:colOff>
      <xdr:row>8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039475" y="1524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19</xdr:col>
      <xdr:colOff>0</xdr:colOff>
      <xdr:row>8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V="1">
          <a:off x="11039475" y="152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8</xdr:row>
      <xdr:rowOff>0</xdr:rowOff>
    </xdr:from>
    <xdr:to>
      <xdr:col>40</xdr:col>
      <xdr:colOff>0</xdr:colOff>
      <xdr:row>8</xdr:row>
      <xdr:rowOff>0</xdr:rowOff>
    </xdr:to>
    <xdr:sp macro="" textlink="">
      <xdr:nvSpPr>
        <xdr:cNvPr id="12" name="Text Box 23"/>
        <xdr:cNvSpPr txBox="1">
          <a:spLocks noChangeArrowheads="1"/>
        </xdr:cNvSpPr>
      </xdr:nvSpPr>
      <xdr:spPr bwMode="auto">
        <a:xfrm>
          <a:off x="23241000" y="1524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40</xdr:col>
      <xdr:colOff>0</xdr:colOff>
      <xdr:row>8</xdr:row>
      <xdr:rowOff>0</xdr:rowOff>
    </xdr:from>
    <xdr:to>
      <xdr:col>40</xdr:col>
      <xdr:colOff>0</xdr:colOff>
      <xdr:row>8</xdr:row>
      <xdr:rowOff>0</xdr:rowOff>
    </xdr:to>
    <xdr:sp macro="" textlink="">
      <xdr:nvSpPr>
        <xdr:cNvPr id="13" name="Line 24"/>
        <xdr:cNvSpPr>
          <a:spLocks noChangeShapeType="1"/>
        </xdr:cNvSpPr>
      </xdr:nvSpPr>
      <xdr:spPr bwMode="auto">
        <a:xfrm flipV="1">
          <a:off x="23241000" y="152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4" name="Text Box 25"/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5" name="Line 26"/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6" name="Text Box 27"/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7" name="Line 28"/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8" name="Text Box 29"/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19" name="Line 30"/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0" name="Text Box 31"/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1" name="Line 32"/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2" name="Text Box 33"/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4" name="Text Box 35"/>
        <xdr:cNvSpPr txBox="1">
          <a:spLocks noChangeArrowheads="1"/>
        </xdr:cNvSpPr>
      </xdr:nvSpPr>
      <xdr:spPr bwMode="auto">
        <a:xfrm>
          <a:off x="2324100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40</xdr:col>
      <xdr:colOff>0</xdr:colOff>
      <xdr:row>98</xdr:row>
      <xdr:rowOff>0</xdr:rowOff>
    </xdr:from>
    <xdr:to>
      <xdr:col>40</xdr:col>
      <xdr:colOff>0</xdr:colOff>
      <xdr:row>98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 flipV="1">
          <a:off x="2324100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26" name="Text Box 37"/>
        <xdr:cNvSpPr txBox="1">
          <a:spLocks noChangeArrowheads="1"/>
        </xdr:cNvSpPr>
      </xdr:nvSpPr>
      <xdr:spPr bwMode="auto">
        <a:xfrm>
          <a:off x="3544252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27" name="Line 38"/>
        <xdr:cNvSpPr>
          <a:spLocks noChangeShapeType="1"/>
        </xdr:cNvSpPr>
      </xdr:nvSpPr>
      <xdr:spPr bwMode="auto">
        <a:xfrm flipV="1">
          <a:off x="3544252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28" name="Text Box 39"/>
        <xdr:cNvSpPr txBox="1">
          <a:spLocks noChangeArrowheads="1"/>
        </xdr:cNvSpPr>
      </xdr:nvSpPr>
      <xdr:spPr bwMode="auto">
        <a:xfrm>
          <a:off x="3544252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29" name="Line 40"/>
        <xdr:cNvSpPr>
          <a:spLocks noChangeShapeType="1"/>
        </xdr:cNvSpPr>
      </xdr:nvSpPr>
      <xdr:spPr bwMode="auto">
        <a:xfrm flipV="1">
          <a:off x="3544252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30" name="Text Box 41"/>
        <xdr:cNvSpPr txBox="1">
          <a:spLocks noChangeArrowheads="1"/>
        </xdr:cNvSpPr>
      </xdr:nvSpPr>
      <xdr:spPr bwMode="auto">
        <a:xfrm>
          <a:off x="3544252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31" name="Line 42"/>
        <xdr:cNvSpPr>
          <a:spLocks noChangeShapeType="1"/>
        </xdr:cNvSpPr>
      </xdr:nvSpPr>
      <xdr:spPr bwMode="auto">
        <a:xfrm flipV="1">
          <a:off x="3544252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32" name="Text Box 43"/>
        <xdr:cNvSpPr txBox="1">
          <a:spLocks noChangeArrowheads="1"/>
        </xdr:cNvSpPr>
      </xdr:nvSpPr>
      <xdr:spPr bwMode="auto">
        <a:xfrm>
          <a:off x="35442525" y="190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61</xdr:col>
      <xdr:colOff>0</xdr:colOff>
      <xdr:row>1</xdr:row>
      <xdr:rowOff>0</xdr:rowOff>
    </xdr:from>
    <xdr:to>
      <xdr:col>61</xdr:col>
      <xdr:colOff>0</xdr:colOff>
      <xdr:row>1</xdr:row>
      <xdr:rowOff>0</xdr:rowOff>
    </xdr:to>
    <xdr:sp macro="" textlink="">
      <xdr:nvSpPr>
        <xdr:cNvPr id="33" name="Line 44"/>
        <xdr:cNvSpPr>
          <a:spLocks noChangeShapeType="1"/>
        </xdr:cNvSpPr>
      </xdr:nvSpPr>
      <xdr:spPr bwMode="auto">
        <a:xfrm flipV="1">
          <a:off x="35442525" y="1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8</xdr:row>
      <xdr:rowOff>0</xdr:rowOff>
    </xdr:from>
    <xdr:to>
      <xdr:col>61</xdr:col>
      <xdr:colOff>0</xdr:colOff>
      <xdr:row>8</xdr:row>
      <xdr:rowOff>0</xdr:rowOff>
    </xdr:to>
    <xdr:sp macro="" textlink="">
      <xdr:nvSpPr>
        <xdr:cNvPr id="34" name="Text Box 45"/>
        <xdr:cNvSpPr txBox="1">
          <a:spLocks noChangeArrowheads="1"/>
        </xdr:cNvSpPr>
      </xdr:nvSpPr>
      <xdr:spPr bwMode="auto">
        <a:xfrm>
          <a:off x="35442525" y="1524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61</xdr:col>
      <xdr:colOff>0</xdr:colOff>
      <xdr:row>8</xdr:row>
      <xdr:rowOff>0</xdr:rowOff>
    </xdr:from>
    <xdr:to>
      <xdr:col>61</xdr:col>
      <xdr:colOff>0</xdr:colOff>
      <xdr:row>8</xdr:row>
      <xdr:rowOff>0</xdr:rowOff>
    </xdr:to>
    <xdr:sp macro="" textlink="">
      <xdr:nvSpPr>
        <xdr:cNvPr id="35" name="Line 46"/>
        <xdr:cNvSpPr>
          <a:spLocks noChangeShapeType="1"/>
        </xdr:cNvSpPr>
      </xdr:nvSpPr>
      <xdr:spPr bwMode="auto">
        <a:xfrm flipV="1">
          <a:off x="35442525" y="152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8</xdr:row>
      <xdr:rowOff>0</xdr:rowOff>
    </xdr:from>
    <xdr:to>
      <xdr:col>82</xdr:col>
      <xdr:colOff>0</xdr:colOff>
      <xdr:row>8</xdr:row>
      <xdr:rowOff>0</xdr:rowOff>
    </xdr:to>
    <xdr:sp macro="" textlink="">
      <xdr:nvSpPr>
        <xdr:cNvPr id="36" name="Text Box 59"/>
        <xdr:cNvSpPr txBox="1">
          <a:spLocks noChangeArrowheads="1"/>
        </xdr:cNvSpPr>
      </xdr:nvSpPr>
      <xdr:spPr bwMode="auto">
        <a:xfrm>
          <a:off x="47644050" y="1524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14E</a:t>
          </a:r>
        </a:p>
      </xdr:txBody>
    </xdr:sp>
    <xdr:clientData/>
  </xdr:twoCellAnchor>
  <xdr:twoCellAnchor>
    <xdr:from>
      <xdr:col>82</xdr:col>
      <xdr:colOff>0</xdr:colOff>
      <xdr:row>8</xdr:row>
      <xdr:rowOff>0</xdr:rowOff>
    </xdr:from>
    <xdr:to>
      <xdr:col>82</xdr:col>
      <xdr:colOff>0</xdr:colOff>
      <xdr:row>8</xdr:row>
      <xdr:rowOff>0</xdr:rowOff>
    </xdr:to>
    <xdr:sp macro="" textlink="">
      <xdr:nvSpPr>
        <xdr:cNvPr id="37" name="Line 60"/>
        <xdr:cNvSpPr>
          <a:spLocks noChangeShapeType="1"/>
        </xdr:cNvSpPr>
      </xdr:nvSpPr>
      <xdr:spPr bwMode="auto">
        <a:xfrm flipV="1">
          <a:off x="47644050" y="1524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38" name="Text Box 61"/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39" name="Line 62"/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0" name="Text Box 63"/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1" name="Line 64"/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2" name="Text Box 65"/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3" name="Line 66"/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4" name="Text Box 67"/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5" name="Line 68"/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6" name="Text Box 69"/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7" name="Line 70"/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8" name="Text Box 71"/>
        <xdr:cNvSpPr txBox="1">
          <a:spLocks noChangeArrowheads="1"/>
        </xdr:cNvSpPr>
      </xdr:nvSpPr>
      <xdr:spPr bwMode="auto">
        <a:xfrm>
          <a:off x="47644050" y="18669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82</xdr:col>
      <xdr:colOff>0</xdr:colOff>
      <xdr:row>98</xdr:row>
      <xdr:rowOff>0</xdr:rowOff>
    </xdr:from>
    <xdr:to>
      <xdr:col>82</xdr:col>
      <xdr:colOff>0</xdr:colOff>
      <xdr:row>98</xdr:row>
      <xdr:rowOff>0</xdr:rowOff>
    </xdr:to>
    <xdr:sp macro="" textlink="">
      <xdr:nvSpPr>
        <xdr:cNvPr id="49" name="Line 72"/>
        <xdr:cNvSpPr>
          <a:spLocks noChangeShapeType="1"/>
        </xdr:cNvSpPr>
      </xdr:nvSpPr>
      <xdr:spPr bwMode="auto">
        <a:xfrm flipV="1">
          <a:off x="47644050" y="1866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0" name="Text Box 25"/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1" name="Line 26"/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2" name="Text Box 27"/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3" name="Line 28"/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4" name="Text Box 29"/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5" name="Line 30"/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6" name="Text Box 31"/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7" name="Line 32"/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8" name="Text Box 33"/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59" name="Line 34"/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2324100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40</xdr:col>
      <xdr:colOff>0</xdr:colOff>
      <xdr:row>70</xdr:row>
      <xdr:rowOff>0</xdr:rowOff>
    </xdr:from>
    <xdr:to>
      <xdr:col>40</xdr:col>
      <xdr:colOff>0</xdr:colOff>
      <xdr:row>70</xdr:row>
      <xdr:rowOff>0</xdr:rowOff>
    </xdr:to>
    <xdr:sp macro="" textlink="">
      <xdr:nvSpPr>
        <xdr:cNvPr id="61" name="Line 36"/>
        <xdr:cNvSpPr>
          <a:spLocks noChangeShapeType="1"/>
        </xdr:cNvSpPr>
      </xdr:nvSpPr>
      <xdr:spPr bwMode="auto">
        <a:xfrm flipV="1">
          <a:off x="2324100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14B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14C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47644050" y="1333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14D</a:t>
          </a:r>
        </a:p>
      </xdr:txBody>
    </xdr:sp>
    <xdr:clientData/>
  </xdr:twoCellAnchor>
  <xdr:twoCellAnchor>
    <xdr:from>
      <xdr:col>82</xdr:col>
      <xdr:colOff>0</xdr:colOff>
      <xdr:row>70</xdr:row>
      <xdr:rowOff>0</xdr:rowOff>
    </xdr:from>
    <xdr:to>
      <xdr:col>82</xdr:col>
      <xdr:colOff>0</xdr:colOff>
      <xdr:row>70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 flipV="1">
          <a:off x="47644050" y="1333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P06revAnnex1_workinprog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7CC1449\CP06revAnnex1_workinprog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rt%20Groups/Accounting%20and%20Auditing/Other%20folders/EGFI%20Workstream%20Reporting/Circulated%20papers/2009/CP06revAnnex1_workinprogre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y%20Documents\work\egfi%20november%202006\EGFI%202006%2010%20Rev5%20-%20Annex%201%20(Disclosure%20of%20COREP%20Implementation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P06revAnnex1_workinprogres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\dfs\mng\users\home\Delavaljm\CBFA\COREP\sara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9_"/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Meta 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9_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Table 39_"/>
      <sheetName val="Lists"/>
      <sheetName val="Reference"/>
      <sheetName val="Validation"/>
      <sheetName val="CP06revAnnex1_workin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EP Implementation"/>
      <sheetName val="CR TB SETT"/>
      <sheetName val="Lists"/>
      <sheetName val="Constantes"/>
      <sheetName val="Resultados"/>
      <sheetName val="HiddenSheet"/>
      <sheetName val="Parameters"/>
      <sheetName val="Table 39_"/>
      <sheetName val="Sector"/>
    </sheetNames>
    <sheetDataSet>
      <sheetData sheetId="0" refreshError="1"/>
      <sheetData sheetId="1" refreshError="1"/>
      <sheetData sheetId="2">
        <row r="17">
          <cell r="A17" t="str">
            <v>Yes, compulsory</v>
          </cell>
        </row>
        <row r="18">
          <cell r="A18" t="str">
            <v>Yes, optional</v>
          </cell>
        </row>
        <row r="19">
          <cell r="A19" t="str">
            <v>No</v>
          </cell>
        </row>
        <row r="21">
          <cell r="A21" t="str">
            <v>Monthly</v>
          </cell>
        </row>
        <row r="22">
          <cell r="A22" t="str">
            <v>Quarterly</v>
          </cell>
        </row>
        <row r="23">
          <cell r="A23" t="str">
            <v>Semi-annually</v>
          </cell>
        </row>
        <row r="24">
          <cell r="A24" t="str">
            <v>Annnually</v>
          </cell>
        </row>
        <row r="25">
          <cell r="A25" t="str">
            <v>Other, please specify</v>
          </cell>
        </row>
        <row r="27">
          <cell r="A27" t="str">
            <v>Fully</v>
          </cell>
        </row>
        <row r="28">
          <cell r="A28" t="str">
            <v>Partially</v>
          </cell>
        </row>
        <row r="29">
          <cell r="A29" t="str">
            <v>Not applied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9_"/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Lists"/>
      <sheetName val="Reference"/>
      <sheetName val="Cover"/>
      <sheetName val="Cover (2)"/>
      <sheetName val="Validation"/>
      <sheetName val="CP06revAnnex1_workinprogress"/>
      <sheetName val="cart0700ORIGIN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CA"/>
      <sheetName val="Group Solvency Details"/>
      <sheetName val="Credit Risk"/>
      <sheetName val="Market Risk"/>
      <sheetName val="Operational Risk"/>
      <sheetName val="List details"/>
      <sheetName val="FX"/>
      <sheetName val="Dimensions"/>
      <sheetName val="Table 39_"/>
      <sheetName val="Parameters"/>
      <sheetName val="sarah"/>
      <sheetName val="Especificaciones"/>
      <sheetName val="C5"/>
      <sheetName val="Original List GE &amp; GM-Details"/>
      <sheetName val="Cross Bus Details"/>
      <sheetName val="311298"/>
      <sheetName val="Rates and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C5">
            <v>3</v>
          </cell>
        </row>
        <row r="6">
          <cell r="C6">
            <v>2</v>
          </cell>
        </row>
        <row r="7">
          <cell r="C7">
            <v>1</v>
          </cell>
        </row>
        <row r="8">
          <cell r="C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516"/>
  <sheetViews>
    <sheetView tabSelected="1" zoomScaleNormal="100" workbookViewId="0">
      <pane ySplit="5" topLeftCell="A6" activePane="bottomLeft" state="frozen"/>
      <selection pane="bottomLeft"/>
    </sheetView>
  </sheetViews>
  <sheetFormatPr defaultColWidth="8.7109375" defaultRowHeight="11.25" x14ac:dyDescent="0.2"/>
  <cols>
    <col min="1" max="1" width="2.5703125" style="186" customWidth="1"/>
    <col min="2" max="2" width="45.140625" style="186" customWidth="1"/>
    <col min="3" max="3" width="4.7109375" style="188" customWidth="1"/>
    <col min="4" max="4" width="6" style="186" customWidth="1"/>
    <col min="5" max="5" width="1.140625" style="186" customWidth="1"/>
    <col min="6" max="6" width="4.5703125" style="187" customWidth="1"/>
    <col min="7" max="7" width="6" style="186" customWidth="1"/>
    <col min="8" max="8" width="1.140625" style="186" customWidth="1"/>
    <col min="9" max="9" width="4.5703125" style="186" customWidth="1"/>
    <col min="10" max="10" width="6" style="186" customWidth="1"/>
    <col min="11" max="11" width="1.140625" style="186" customWidth="1"/>
    <col min="12" max="12" width="4.7109375" style="186" customWidth="1"/>
    <col min="13" max="13" width="6" style="186" customWidth="1"/>
    <col min="14" max="14" width="1.140625" style="186" customWidth="1"/>
    <col min="15" max="15" width="4.5703125" style="187" customWidth="1"/>
    <col min="16" max="16" width="6" style="186" customWidth="1"/>
    <col min="17" max="17" width="1.140625" style="186" customWidth="1"/>
    <col min="18" max="18" width="4.42578125" style="186" bestFit="1" customWidth="1"/>
    <col min="19" max="19" width="6.140625" style="186" customWidth="1"/>
    <col min="20" max="20" width="1.140625" style="186" customWidth="1"/>
    <col min="21" max="21" width="4.85546875" style="187" customWidth="1"/>
    <col min="22" max="22" width="6" style="186" customWidth="1"/>
    <col min="23" max="16384" width="8.7109375" style="186"/>
  </cols>
  <sheetData>
    <row r="1" spans="2:30" ht="12" thickBot="1" x14ac:dyDescent="0.25"/>
    <row r="2" spans="2:30" s="190" customFormat="1" x14ac:dyDescent="0.2">
      <c r="B2" s="276"/>
      <c r="C2" s="273"/>
      <c r="D2" s="273"/>
      <c r="E2" s="273"/>
      <c r="F2" s="272"/>
      <c r="G2" s="273"/>
      <c r="H2" s="273"/>
      <c r="I2" s="275" t="s">
        <v>96</v>
      </c>
      <c r="J2" s="273"/>
      <c r="K2" s="273"/>
      <c r="L2" s="273"/>
      <c r="M2" s="273"/>
      <c r="N2" s="273"/>
      <c r="O2" s="274"/>
      <c r="P2" s="273"/>
      <c r="Q2" s="272"/>
      <c r="R2" s="273"/>
      <c r="S2" s="273"/>
      <c r="T2" s="272"/>
      <c r="U2" s="272"/>
      <c r="V2" s="271"/>
    </row>
    <row r="3" spans="2:30" s="190" customFormat="1" x14ac:dyDescent="0.2">
      <c r="B3" s="270"/>
      <c r="C3" s="258"/>
      <c r="D3" s="258"/>
      <c r="E3" s="258"/>
      <c r="F3" s="255"/>
      <c r="G3" s="258"/>
      <c r="H3" s="258"/>
      <c r="I3" s="269" t="s">
        <v>147</v>
      </c>
      <c r="J3" s="268"/>
      <c r="K3" s="268"/>
      <c r="L3" s="268"/>
      <c r="M3" s="268"/>
      <c r="N3" s="268"/>
      <c r="O3" s="257"/>
      <c r="P3" s="268"/>
      <c r="Q3" s="255"/>
      <c r="R3" s="268"/>
      <c r="S3" s="268"/>
      <c r="T3" s="255"/>
      <c r="U3" s="255"/>
      <c r="V3" s="267"/>
    </row>
    <row r="4" spans="2:30" s="190" customFormat="1" x14ac:dyDescent="0.2">
      <c r="B4" s="270"/>
      <c r="C4" s="258"/>
      <c r="D4" s="258"/>
      <c r="E4" s="258"/>
      <c r="F4" s="255"/>
      <c r="G4" s="258"/>
      <c r="H4" s="258"/>
      <c r="I4" s="269" t="s">
        <v>148</v>
      </c>
      <c r="J4" s="268"/>
      <c r="K4" s="268"/>
      <c r="L4" s="268"/>
      <c r="M4" s="268"/>
      <c r="N4" s="268"/>
      <c r="O4" s="257"/>
      <c r="P4" s="268"/>
      <c r="Q4" s="255"/>
      <c r="R4" s="268"/>
      <c r="S4" s="268"/>
      <c r="T4" s="255"/>
      <c r="U4" s="255"/>
      <c r="V4" s="267"/>
    </row>
    <row r="5" spans="2:30" ht="12" thickBot="1" x14ac:dyDescent="0.25">
      <c r="B5" s="266" t="s">
        <v>792</v>
      </c>
      <c r="C5" s="265"/>
      <c r="D5" s="265"/>
      <c r="E5" s="265"/>
      <c r="F5" s="261"/>
      <c r="G5" s="265"/>
      <c r="H5" s="265"/>
      <c r="I5" s="264" t="s">
        <v>149</v>
      </c>
      <c r="J5" s="262"/>
      <c r="K5" s="262"/>
      <c r="L5" s="262"/>
      <c r="M5" s="262"/>
      <c r="N5" s="262"/>
      <c r="O5" s="263"/>
      <c r="P5" s="262"/>
      <c r="Q5" s="261"/>
      <c r="R5" s="262"/>
      <c r="S5" s="262"/>
      <c r="T5" s="261"/>
      <c r="U5" s="261"/>
      <c r="V5" s="260"/>
    </row>
    <row r="6" spans="2:30" x14ac:dyDescent="0.2">
      <c r="B6" s="259"/>
      <c r="C6" s="258"/>
      <c r="D6" s="255"/>
      <c r="E6" s="258"/>
      <c r="F6" s="258"/>
      <c r="G6" s="256"/>
      <c r="H6" s="256"/>
      <c r="I6" s="256"/>
      <c r="J6" s="256"/>
      <c r="K6" s="256"/>
      <c r="L6" s="256"/>
      <c r="M6" s="256"/>
      <c r="N6" s="255"/>
      <c r="O6" s="257"/>
      <c r="P6" s="256"/>
      <c r="Q6" s="255"/>
      <c r="R6" s="256"/>
      <c r="S6" s="256"/>
      <c r="T6" s="255"/>
      <c r="U6" s="190"/>
      <c r="V6" s="203"/>
    </row>
    <row r="7" spans="2:30" x14ac:dyDescent="0.2">
      <c r="B7" s="201"/>
      <c r="C7" s="834" t="s">
        <v>446</v>
      </c>
      <c r="D7" s="834"/>
      <c r="E7" s="216"/>
      <c r="F7" s="834" t="s">
        <v>445</v>
      </c>
      <c r="G7" s="834"/>
      <c r="H7" s="216"/>
      <c r="I7" s="834" t="s">
        <v>444</v>
      </c>
      <c r="J7" s="834" t="s">
        <v>440</v>
      </c>
      <c r="K7" s="225"/>
      <c r="L7" s="834" t="s">
        <v>443</v>
      </c>
      <c r="M7" s="834" t="s">
        <v>440</v>
      </c>
      <c r="N7" s="225"/>
      <c r="O7" s="834" t="s">
        <v>442</v>
      </c>
      <c r="P7" s="834" t="s">
        <v>440</v>
      </c>
      <c r="Q7" s="190"/>
      <c r="R7" s="834" t="s">
        <v>441</v>
      </c>
      <c r="S7" s="834" t="s">
        <v>440</v>
      </c>
      <c r="T7" s="190"/>
      <c r="U7" s="834" t="s">
        <v>328</v>
      </c>
      <c r="V7" s="835" t="s">
        <v>440</v>
      </c>
    </row>
    <row r="8" spans="2:30" x14ac:dyDescent="0.2">
      <c r="B8" s="201"/>
      <c r="C8" s="834"/>
      <c r="D8" s="834"/>
      <c r="E8" s="216"/>
      <c r="F8" s="834"/>
      <c r="G8" s="834"/>
      <c r="H8" s="216"/>
      <c r="I8" s="834"/>
      <c r="J8" s="834"/>
      <c r="K8" s="225"/>
      <c r="L8" s="834"/>
      <c r="M8" s="834"/>
      <c r="N8" s="190"/>
      <c r="O8" s="834"/>
      <c r="P8" s="834"/>
      <c r="Q8" s="190"/>
      <c r="R8" s="834"/>
      <c r="S8" s="834"/>
      <c r="T8" s="190"/>
      <c r="U8" s="834"/>
      <c r="V8" s="835"/>
    </row>
    <row r="9" spans="2:30" ht="12" thickBot="1" x14ac:dyDescent="0.25">
      <c r="B9" s="201"/>
      <c r="C9" s="224"/>
      <c r="D9" s="224"/>
      <c r="E9" s="216"/>
      <c r="F9" s="224"/>
      <c r="G9" s="224"/>
      <c r="H9" s="216"/>
      <c r="I9" s="224"/>
      <c r="J9" s="224"/>
      <c r="K9" s="225"/>
      <c r="L9" s="224"/>
      <c r="M9" s="224"/>
      <c r="N9" s="190"/>
      <c r="O9" s="224"/>
      <c r="P9" s="224"/>
      <c r="Q9" s="190"/>
      <c r="R9" s="224"/>
      <c r="S9" s="224"/>
      <c r="T9" s="190"/>
      <c r="U9" s="224"/>
      <c r="V9" s="223"/>
    </row>
    <row r="10" spans="2:30" s="190" customFormat="1" ht="12" thickBot="1" x14ac:dyDescent="0.25">
      <c r="B10" s="219" t="s">
        <v>439</v>
      </c>
      <c r="C10" s="231">
        <v>1001</v>
      </c>
      <c r="D10" s="217"/>
      <c r="F10" s="231">
        <f>C10+1000</f>
        <v>2001</v>
      </c>
      <c r="G10" s="217"/>
      <c r="H10" s="206"/>
      <c r="I10" s="231">
        <f>F10+1000</f>
        <v>3001</v>
      </c>
      <c r="J10" s="217"/>
      <c r="K10" s="206"/>
      <c r="L10" s="231">
        <f>I10+1000</f>
        <v>4001</v>
      </c>
      <c r="M10" s="217"/>
      <c r="O10" s="231">
        <f>L10+1000</f>
        <v>5001</v>
      </c>
      <c r="P10" s="217"/>
      <c r="R10" s="231">
        <f>O10+1000</f>
        <v>6001</v>
      </c>
      <c r="S10" s="217"/>
      <c r="U10" s="231">
        <f>R10+1000</f>
        <v>7001</v>
      </c>
      <c r="V10" s="217"/>
    </row>
    <row r="11" spans="2:30" ht="12" thickBot="1" x14ac:dyDescent="0.25">
      <c r="B11" s="204" t="s">
        <v>438</v>
      </c>
      <c r="C11" s="231">
        <f>C10+1</f>
        <v>1002</v>
      </c>
      <c r="D11" s="217"/>
      <c r="E11" s="190"/>
      <c r="F11" s="231">
        <f>C11+1000</f>
        <v>2002</v>
      </c>
      <c r="G11" s="217"/>
      <c r="H11" s="206"/>
      <c r="I11" s="231">
        <f>F11+1000</f>
        <v>3002</v>
      </c>
      <c r="J11" s="217"/>
      <c r="K11" s="206"/>
      <c r="L11" s="231">
        <f>I11+1000</f>
        <v>4002</v>
      </c>
      <c r="M11" s="217"/>
      <c r="N11" s="190"/>
      <c r="O11" s="231">
        <f>L11+1000</f>
        <v>5002</v>
      </c>
      <c r="P11" s="217"/>
      <c r="Q11" s="190"/>
      <c r="R11" s="231">
        <f>O11+1000</f>
        <v>6002</v>
      </c>
      <c r="S11" s="217"/>
      <c r="T11" s="254"/>
      <c r="U11" s="231">
        <f>R11+1000</f>
        <v>7002</v>
      </c>
      <c r="V11" s="217"/>
    </row>
    <row r="12" spans="2:30" ht="12" thickBot="1" x14ac:dyDescent="0.25">
      <c r="B12" s="201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203"/>
      <c r="W12" s="190"/>
      <c r="X12" s="190"/>
      <c r="Y12" s="190"/>
      <c r="Z12" s="190"/>
      <c r="AA12" s="190"/>
      <c r="AB12" s="190"/>
      <c r="AC12" s="190"/>
      <c r="AD12" s="190"/>
    </row>
    <row r="13" spans="2:30" ht="12" thickBot="1" x14ac:dyDescent="0.25">
      <c r="B13" s="204" t="s">
        <v>437</v>
      </c>
      <c r="C13" s="231">
        <f>C11+1</f>
        <v>1003</v>
      </c>
      <c r="D13" s="217"/>
      <c r="E13" s="190"/>
      <c r="F13" s="231">
        <f>C13+1000</f>
        <v>2003</v>
      </c>
      <c r="G13" s="217"/>
      <c r="H13" s="206"/>
      <c r="I13" s="231">
        <f>F13+1000</f>
        <v>3003</v>
      </c>
      <c r="J13" s="217"/>
      <c r="K13" s="206"/>
      <c r="L13" s="231">
        <f>I13+1000</f>
        <v>4003</v>
      </c>
      <c r="M13" s="217"/>
      <c r="N13" s="190"/>
      <c r="O13" s="231">
        <f>L13+1000</f>
        <v>5003</v>
      </c>
      <c r="P13" s="217"/>
      <c r="Q13" s="190"/>
      <c r="R13" s="231">
        <f>O13+1000</f>
        <v>6003</v>
      </c>
      <c r="S13" s="217"/>
      <c r="T13" s="190"/>
      <c r="U13" s="231">
        <f>R13+1000</f>
        <v>7003</v>
      </c>
      <c r="V13" s="217"/>
    </row>
    <row r="14" spans="2:30" ht="12" thickBot="1" x14ac:dyDescent="0.25">
      <c r="B14" s="204" t="s">
        <v>436</v>
      </c>
      <c r="C14" s="231">
        <f>C13+1</f>
        <v>1004</v>
      </c>
      <c r="D14" s="217"/>
      <c r="E14" s="190"/>
      <c r="F14" s="231">
        <f>C14+1000</f>
        <v>2004</v>
      </c>
      <c r="G14" s="217"/>
      <c r="H14" s="206"/>
      <c r="I14" s="231">
        <f>F14+1000</f>
        <v>3004</v>
      </c>
      <c r="J14" s="217"/>
      <c r="K14" s="206"/>
      <c r="L14" s="231">
        <f>I14+1000</f>
        <v>4004</v>
      </c>
      <c r="M14" s="217"/>
      <c r="N14" s="190"/>
      <c r="O14" s="231">
        <f>L14+1000</f>
        <v>5004</v>
      </c>
      <c r="P14" s="217"/>
      <c r="Q14" s="190"/>
      <c r="R14" s="231">
        <f>O14+1000</f>
        <v>6004</v>
      </c>
      <c r="S14" s="217"/>
      <c r="T14" s="190"/>
      <c r="U14" s="231">
        <f>R14+1000</f>
        <v>7004</v>
      </c>
      <c r="V14" s="217"/>
    </row>
    <row r="15" spans="2:30" ht="12" thickBot="1" x14ac:dyDescent="0.25">
      <c r="B15" s="204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203"/>
      <c r="W15" s="190"/>
      <c r="X15" s="190"/>
      <c r="Y15" s="190"/>
      <c r="Z15" s="190"/>
      <c r="AA15" s="190"/>
      <c r="AB15" s="190"/>
      <c r="AC15" s="190"/>
      <c r="AD15" s="190"/>
    </row>
    <row r="16" spans="2:30" ht="12" thickBot="1" x14ac:dyDescent="0.25">
      <c r="B16" s="204" t="s">
        <v>435</v>
      </c>
      <c r="C16" s="231">
        <f>C14+1</f>
        <v>1005</v>
      </c>
      <c r="D16" s="217"/>
      <c r="E16" s="190"/>
      <c r="F16" s="231">
        <f>C16+1000</f>
        <v>2005</v>
      </c>
      <c r="G16" s="217"/>
      <c r="H16" s="206"/>
      <c r="I16" s="231">
        <f>F16+1000</f>
        <v>3005</v>
      </c>
      <c r="J16" s="217"/>
      <c r="K16" s="206"/>
      <c r="L16" s="231">
        <f>I16+1000</f>
        <v>4005</v>
      </c>
      <c r="M16" s="217"/>
      <c r="N16" s="190"/>
      <c r="O16" s="231">
        <f>L16+1000</f>
        <v>5005</v>
      </c>
      <c r="P16" s="217"/>
      <c r="Q16" s="190"/>
      <c r="R16" s="231">
        <f>O16+1000</f>
        <v>6005</v>
      </c>
      <c r="S16" s="217"/>
      <c r="T16" s="190"/>
      <c r="U16" s="231">
        <f>R16+1000</f>
        <v>7005</v>
      </c>
      <c r="V16" s="217"/>
    </row>
    <row r="17" spans="2:23" ht="12" thickBot="1" x14ac:dyDescent="0.25">
      <c r="B17" s="204" t="s">
        <v>434</v>
      </c>
      <c r="C17" s="231">
        <f>C16+1</f>
        <v>1006</v>
      </c>
      <c r="D17" s="217"/>
      <c r="E17" s="190"/>
      <c r="F17" s="231">
        <f>C17+1000</f>
        <v>2006</v>
      </c>
      <c r="G17" s="217"/>
      <c r="H17" s="206"/>
      <c r="I17" s="231">
        <f>F17+1000</f>
        <v>3006</v>
      </c>
      <c r="J17" s="217"/>
      <c r="K17" s="206"/>
      <c r="L17" s="231">
        <f>I17+1000</f>
        <v>4006</v>
      </c>
      <c r="M17" s="217"/>
      <c r="N17" s="190"/>
      <c r="O17" s="231">
        <f>L17+1000</f>
        <v>5006</v>
      </c>
      <c r="P17" s="217"/>
      <c r="Q17" s="190"/>
      <c r="R17" s="231">
        <f>O17+1000</f>
        <v>6006</v>
      </c>
      <c r="S17" s="217"/>
      <c r="T17" s="190"/>
      <c r="U17" s="231">
        <f>R17+1000</f>
        <v>7006</v>
      </c>
      <c r="V17" s="217"/>
    </row>
    <row r="18" spans="2:23" ht="12" thickBot="1" x14ac:dyDescent="0.25">
      <c r="B18" s="201"/>
      <c r="C18" s="224"/>
      <c r="D18" s="224"/>
      <c r="E18" s="216"/>
      <c r="F18" s="224"/>
      <c r="G18" s="224"/>
      <c r="H18" s="216"/>
      <c r="I18" s="224"/>
      <c r="J18" s="224"/>
      <c r="K18" s="225"/>
      <c r="L18" s="224"/>
      <c r="M18" s="224"/>
      <c r="N18" s="190"/>
      <c r="O18" s="224"/>
      <c r="P18" s="224"/>
      <c r="Q18" s="190"/>
      <c r="R18" s="224"/>
      <c r="S18" s="224"/>
      <c r="T18" s="190"/>
      <c r="U18" s="224"/>
      <c r="V18" s="223"/>
    </row>
    <row r="19" spans="2:23" ht="12" thickBot="1" x14ac:dyDescent="0.25">
      <c r="B19" s="201" t="s">
        <v>433</v>
      </c>
      <c r="C19" s="222">
        <f>C17+1</f>
        <v>1007</v>
      </c>
      <c r="D19" s="221"/>
      <c r="E19" s="190"/>
      <c r="F19" s="222">
        <f>C19+1000</f>
        <v>2007</v>
      </c>
      <c r="G19" s="211"/>
      <c r="H19" s="190"/>
      <c r="I19" s="222">
        <f>F19+1000</f>
        <v>3007</v>
      </c>
      <c r="J19" s="211"/>
      <c r="K19" s="190"/>
      <c r="L19" s="222">
        <f>I19+1000</f>
        <v>4007</v>
      </c>
      <c r="M19" s="211"/>
      <c r="N19" s="190"/>
      <c r="O19" s="222">
        <f>L19+1000</f>
        <v>5007</v>
      </c>
      <c r="P19" s="211"/>
      <c r="Q19" s="190"/>
      <c r="R19" s="222">
        <f>O19+1000</f>
        <v>6007</v>
      </c>
      <c r="S19" s="211"/>
      <c r="T19" s="190"/>
      <c r="U19" s="231">
        <f>R19+1000</f>
        <v>7007</v>
      </c>
      <c r="V19" s="217"/>
    </row>
    <row r="20" spans="2:23" ht="12" thickBot="1" x14ac:dyDescent="0.25">
      <c r="B20" s="201"/>
      <c r="C20" s="224"/>
      <c r="D20" s="224"/>
      <c r="E20" s="216"/>
      <c r="F20" s="224"/>
      <c r="G20" s="224"/>
      <c r="H20" s="216"/>
      <c r="I20" s="224"/>
      <c r="J20" s="224"/>
      <c r="K20" s="225"/>
      <c r="L20" s="224"/>
      <c r="M20" s="224"/>
      <c r="N20" s="190"/>
      <c r="O20" s="224"/>
      <c r="P20" s="224"/>
      <c r="Q20" s="190"/>
      <c r="R20" s="224"/>
      <c r="S20" s="224"/>
      <c r="T20" s="190"/>
      <c r="U20" s="224"/>
      <c r="V20" s="223"/>
    </row>
    <row r="21" spans="2:23" ht="12" thickBot="1" x14ac:dyDescent="0.25">
      <c r="B21" s="219" t="s">
        <v>432</v>
      </c>
      <c r="C21" s="231">
        <f>C19+1</f>
        <v>1008</v>
      </c>
      <c r="D21" s="232"/>
      <c r="E21" s="190"/>
      <c r="F21" s="231">
        <f>C21+1000</f>
        <v>2008</v>
      </c>
      <c r="G21" s="217"/>
      <c r="H21" s="206"/>
      <c r="I21" s="231">
        <f>F21+1000</f>
        <v>3008</v>
      </c>
      <c r="J21" s="217"/>
      <c r="K21" s="206"/>
      <c r="L21" s="231">
        <f>I21+1000</f>
        <v>4008</v>
      </c>
      <c r="M21" s="217"/>
      <c r="N21" s="190"/>
      <c r="O21" s="231">
        <f>L21+1000</f>
        <v>5008</v>
      </c>
      <c r="P21" s="217"/>
      <c r="Q21" s="190"/>
      <c r="R21" s="231">
        <f>O21+1000</f>
        <v>6008</v>
      </c>
      <c r="S21" s="217"/>
      <c r="T21" s="190"/>
      <c r="U21" s="231">
        <f>R21+1000</f>
        <v>7008</v>
      </c>
      <c r="V21" s="217"/>
    </row>
    <row r="22" spans="2:23" ht="12" thickBot="1" x14ac:dyDescent="0.25">
      <c r="B22" s="201" t="s">
        <v>431</v>
      </c>
      <c r="C22" s="231">
        <f>C21+1</f>
        <v>1009</v>
      </c>
      <c r="D22" s="217"/>
      <c r="E22" s="190"/>
      <c r="F22" s="231">
        <f>C22+1000</f>
        <v>2009</v>
      </c>
      <c r="G22" s="217"/>
      <c r="H22" s="206"/>
      <c r="I22" s="231">
        <f>F22+1000</f>
        <v>3009</v>
      </c>
      <c r="J22" s="217"/>
      <c r="K22" s="206"/>
      <c r="L22" s="231">
        <f>I22+1000</f>
        <v>4009</v>
      </c>
      <c r="M22" s="217"/>
      <c r="N22" s="190"/>
      <c r="O22" s="231">
        <f>L22+1000</f>
        <v>5009</v>
      </c>
      <c r="P22" s="217"/>
      <c r="Q22" s="190"/>
      <c r="R22" s="231">
        <f>O22+1000</f>
        <v>6009</v>
      </c>
      <c r="S22" s="217"/>
      <c r="T22" s="190"/>
      <c r="U22" s="231">
        <f>R22+1000</f>
        <v>7009</v>
      </c>
      <c r="V22" s="217"/>
    </row>
    <row r="23" spans="2:23" ht="12" thickBot="1" x14ac:dyDescent="0.25">
      <c r="B23" s="201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203"/>
    </row>
    <row r="24" spans="2:23" ht="12" thickBot="1" x14ac:dyDescent="0.25">
      <c r="B24" s="202" t="s">
        <v>430</v>
      </c>
      <c r="C24" s="222">
        <f>C22+1</f>
        <v>1010</v>
      </c>
      <c r="D24" s="221"/>
      <c r="E24" s="190"/>
      <c r="F24" s="222">
        <f>C24+1000</f>
        <v>2010</v>
      </c>
      <c r="G24" s="221"/>
      <c r="H24" s="206"/>
      <c r="I24" s="210">
        <f>F24+1000</f>
        <v>3010</v>
      </c>
      <c r="J24" s="226"/>
      <c r="K24" s="206"/>
      <c r="L24" s="210">
        <f>I24+1000</f>
        <v>4010</v>
      </c>
      <c r="M24" s="226"/>
      <c r="N24" s="190"/>
      <c r="O24" s="210">
        <f>L24+1000</f>
        <v>5010</v>
      </c>
      <c r="P24" s="226"/>
      <c r="Q24" s="190"/>
      <c r="R24" s="210">
        <f>O24+1000</f>
        <v>6010</v>
      </c>
      <c r="S24" s="226"/>
      <c r="T24" s="190"/>
      <c r="U24" s="208">
        <f>R24+1000</f>
        <v>7010</v>
      </c>
      <c r="V24" s="207"/>
    </row>
    <row r="25" spans="2:23" ht="12" thickBot="1" x14ac:dyDescent="0.25">
      <c r="B25" s="202" t="s">
        <v>99</v>
      </c>
      <c r="C25" s="222">
        <f>C24+1</f>
        <v>1011</v>
      </c>
      <c r="D25" s="221"/>
      <c r="E25" s="190"/>
      <c r="F25" s="222">
        <f>C25+1000</f>
        <v>2011</v>
      </c>
      <c r="G25" s="221"/>
      <c r="H25" s="206"/>
      <c r="I25" s="210">
        <f>F25+1000</f>
        <v>3011</v>
      </c>
      <c r="J25" s="226"/>
      <c r="K25" s="206"/>
      <c r="L25" s="210">
        <f>I25+1000</f>
        <v>4011</v>
      </c>
      <c r="M25" s="226"/>
      <c r="N25" s="190"/>
      <c r="O25" s="210">
        <f>L25+1000</f>
        <v>5011</v>
      </c>
      <c r="P25" s="226"/>
      <c r="Q25" s="190"/>
      <c r="R25" s="210">
        <f>O25+1000</f>
        <v>6011</v>
      </c>
      <c r="S25" s="226"/>
      <c r="T25" s="190"/>
      <c r="U25" s="208">
        <f>R25+1000</f>
        <v>7011</v>
      </c>
      <c r="V25" s="207"/>
    </row>
    <row r="26" spans="2:23" ht="12" thickBot="1" x14ac:dyDescent="0.25">
      <c r="B26" s="202" t="s">
        <v>377</v>
      </c>
      <c r="C26" s="222">
        <f>C25+1</f>
        <v>1012</v>
      </c>
      <c r="D26" s="221"/>
      <c r="E26" s="190"/>
      <c r="F26" s="222">
        <f>C26+1000</f>
        <v>2012</v>
      </c>
      <c r="G26" s="221"/>
      <c r="H26" s="206"/>
      <c r="I26" s="210">
        <f>F26+1000</f>
        <v>3012</v>
      </c>
      <c r="J26" s="226"/>
      <c r="K26" s="206"/>
      <c r="L26" s="210">
        <f>I26+1000</f>
        <v>4012</v>
      </c>
      <c r="M26" s="226"/>
      <c r="N26" s="190"/>
      <c r="O26" s="210">
        <f>L26+1000</f>
        <v>5012</v>
      </c>
      <c r="P26" s="226"/>
      <c r="Q26" s="190"/>
      <c r="R26" s="210">
        <f>O26+1000</f>
        <v>6012</v>
      </c>
      <c r="S26" s="226"/>
      <c r="T26" s="190"/>
      <c r="U26" s="208">
        <f>R26+1000</f>
        <v>7012</v>
      </c>
      <c r="V26" s="207"/>
    </row>
    <row r="27" spans="2:23" ht="12" thickBot="1" x14ac:dyDescent="0.25">
      <c r="B27" s="202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2"/>
      <c r="W27" s="251"/>
    </row>
    <row r="28" spans="2:23" ht="12" thickBot="1" x14ac:dyDescent="0.25">
      <c r="B28" s="202" t="s">
        <v>429</v>
      </c>
      <c r="C28" s="222">
        <f>C26+1</f>
        <v>1013</v>
      </c>
      <c r="D28" s="221"/>
      <c r="E28" s="190"/>
      <c r="F28" s="222">
        <f>C28+1000</f>
        <v>2013</v>
      </c>
      <c r="G28" s="221"/>
      <c r="H28" s="206"/>
      <c r="I28" s="210">
        <f>F28+1000</f>
        <v>3013</v>
      </c>
      <c r="J28" s="241"/>
      <c r="K28" s="206"/>
      <c r="L28" s="210">
        <f>I28+1000</f>
        <v>4013</v>
      </c>
      <c r="M28" s="241"/>
      <c r="N28" s="190"/>
      <c r="O28" s="210">
        <f>L28+1000</f>
        <v>5013</v>
      </c>
      <c r="P28" s="241"/>
      <c r="Q28" s="190"/>
      <c r="R28" s="210">
        <f>O28+1000</f>
        <v>6013</v>
      </c>
      <c r="S28" s="241"/>
      <c r="T28" s="190"/>
      <c r="U28" s="208">
        <f>R28+1000</f>
        <v>7013</v>
      </c>
      <c r="V28" s="207"/>
    </row>
    <row r="29" spans="2:23" ht="12" thickBot="1" x14ac:dyDescent="0.25">
      <c r="B29" s="201" t="s">
        <v>99</v>
      </c>
      <c r="C29" s="222">
        <f>C28+1</f>
        <v>1014</v>
      </c>
      <c r="D29" s="245"/>
      <c r="E29" s="190"/>
      <c r="F29" s="222">
        <f>C29+1000</f>
        <v>2014</v>
      </c>
      <c r="G29" s="245"/>
      <c r="H29" s="206"/>
      <c r="I29" s="210">
        <f>F29+1000</f>
        <v>3014</v>
      </c>
      <c r="J29" s="244"/>
      <c r="K29" s="206"/>
      <c r="L29" s="210">
        <f>I29+1000</f>
        <v>4014</v>
      </c>
      <c r="M29" s="244"/>
      <c r="N29" s="190"/>
      <c r="O29" s="210">
        <f>L29+1000</f>
        <v>5014</v>
      </c>
      <c r="P29" s="244"/>
      <c r="Q29" s="190"/>
      <c r="R29" s="210">
        <f>O29+1000</f>
        <v>6014</v>
      </c>
      <c r="S29" s="244"/>
      <c r="T29" s="190"/>
      <c r="U29" s="208">
        <f>R29+1000</f>
        <v>7014</v>
      </c>
      <c r="V29" s="207"/>
    </row>
    <row r="30" spans="2:23" ht="12" thickBot="1" x14ac:dyDescent="0.25">
      <c r="B30" s="202" t="s">
        <v>377</v>
      </c>
      <c r="C30" s="242">
        <f>C29+1</f>
        <v>1015</v>
      </c>
      <c r="D30" s="221"/>
      <c r="E30" s="190"/>
      <c r="F30" s="242">
        <f>C30+1000</f>
        <v>2015</v>
      </c>
      <c r="G30" s="221"/>
      <c r="H30" s="206"/>
      <c r="I30" s="210">
        <f>F30+1000</f>
        <v>3015</v>
      </c>
      <c r="J30" s="241"/>
      <c r="K30" s="206"/>
      <c r="L30" s="210">
        <f>I30+1000</f>
        <v>4015</v>
      </c>
      <c r="M30" s="241"/>
      <c r="N30" s="190"/>
      <c r="O30" s="210">
        <f>L30+1000</f>
        <v>5015</v>
      </c>
      <c r="P30" s="241"/>
      <c r="Q30" s="190"/>
      <c r="R30" s="210">
        <f>O30+1000</f>
        <v>6015</v>
      </c>
      <c r="S30" s="241"/>
      <c r="T30" s="190"/>
      <c r="U30" s="208">
        <f>R30+1000</f>
        <v>7015</v>
      </c>
      <c r="V30" s="207"/>
    </row>
    <row r="31" spans="2:23" ht="12" thickBot="1" x14ac:dyDescent="0.25">
      <c r="B31" s="201"/>
      <c r="C31" s="249"/>
      <c r="D31" s="250"/>
      <c r="E31" s="190"/>
      <c r="F31" s="249"/>
      <c r="G31" s="250"/>
      <c r="H31" s="206"/>
      <c r="I31" s="249"/>
      <c r="J31" s="248"/>
      <c r="K31" s="206"/>
      <c r="L31" s="249"/>
      <c r="M31" s="248"/>
      <c r="N31" s="190"/>
      <c r="O31" s="249"/>
      <c r="P31" s="248"/>
      <c r="Q31" s="190"/>
      <c r="R31" s="249"/>
      <c r="S31" s="248"/>
      <c r="T31" s="192"/>
      <c r="U31" s="248"/>
      <c r="V31" s="247"/>
    </row>
    <row r="32" spans="2:23" ht="12" thickBot="1" x14ac:dyDescent="0.25">
      <c r="B32" s="201" t="s">
        <v>428</v>
      </c>
      <c r="C32" s="222">
        <f>C30+1</f>
        <v>1016</v>
      </c>
      <c r="D32" s="221"/>
      <c r="E32" s="190"/>
      <c r="F32" s="222">
        <f>C32+1000</f>
        <v>2016</v>
      </c>
      <c r="G32" s="221"/>
      <c r="H32" s="206"/>
      <c r="I32" s="210">
        <f>F32+1000</f>
        <v>3016</v>
      </c>
      <c r="J32" s="241"/>
      <c r="K32" s="206"/>
      <c r="L32" s="210">
        <f>I32+1000</f>
        <v>4016</v>
      </c>
      <c r="M32" s="241"/>
      <c r="N32" s="190"/>
      <c r="O32" s="210">
        <f>L32+1000</f>
        <v>5016</v>
      </c>
      <c r="P32" s="241"/>
      <c r="Q32" s="190"/>
      <c r="R32" s="210">
        <f>O32+1000</f>
        <v>6016</v>
      </c>
      <c r="S32" s="241"/>
      <c r="T32" s="246"/>
      <c r="U32" s="208">
        <f>R32+1000</f>
        <v>7016</v>
      </c>
      <c r="V32" s="207"/>
    </row>
    <row r="33" spans="2:22" ht="12" thickBot="1" x14ac:dyDescent="0.25">
      <c r="B33" s="201" t="s">
        <v>99</v>
      </c>
      <c r="C33" s="222">
        <f>C32+1</f>
        <v>1017</v>
      </c>
      <c r="D33" s="245"/>
      <c r="E33" s="190"/>
      <c r="F33" s="222">
        <f>C33+1000</f>
        <v>2017</v>
      </c>
      <c r="G33" s="245"/>
      <c r="H33" s="206"/>
      <c r="I33" s="210">
        <f>F33+1000</f>
        <v>3017</v>
      </c>
      <c r="J33" s="244"/>
      <c r="K33" s="206"/>
      <c r="L33" s="210">
        <f>I33+1000</f>
        <v>4017</v>
      </c>
      <c r="M33" s="244"/>
      <c r="N33" s="190"/>
      <c r="O33" s="210">
        <f>L33+1000</f>
        <v>5017</v>
      </c>
      <c r="P33" s="244"/>
      <c r="Q33" s="190"/>
      <c r="R33" s="210">
        <f>O33+1000</f>
        <v>6017</v>
      </c>
      <c r="S33" s="244"/>
      <c r="T33" s="190"/>
      <c r="U33" s="208">
        <f>R33+1000</f>
        <v>7017</v>
      </c>
      <c r="V33" s="207"/>
    </row>
    <row r="34" spans="2:22" ht="12" thickBot="1" x14ac:dyDescent="0.25">
      <c r="B34" s="202" t="s">
        <v>422</v>
      </c>
      <c r="C34" s="222">
        <f>C33+1</f>
        <v>1018</v>
      </c>
      <c r="D34" s="221"/>
      <c r="E34" s="190"/>
      <c r="F34" s="242">
        <f>C34+1000</f>
        <v>2018</v>
      </c>
      <c r="G34" s="221"/>
      <c r="H34" s="206"/>
      <c r="I34" s="210">
        <f>F34+1000</f>
        <v>3018</v>
      </c>
      <c r="J34" s="241"/>
      <c r="K34" s="206"/>
      <c r="L34" s="210">
        <f>I34+1000</f>
        <v>4018</v>
      </c>
      <c r="M34" s="241"/>
      <c r="N34" s="190"/>
      <c r="O34" s="210">
        <f>L34+1000</f>
        <v>5018</v>
      </c>
      <c r="P34" s="241"/>
      <c r="Q34" s="190"/>
      <c r="R34" s="210">
        <f>O34+1000</f>
        <v>6018</v>
      </c>
      <c r="S34" s="241"/>
      <c r="T34" s="190"/>
      <c r="U34" s="208">
        <f>R34+1000</f>
        <v>7018</v>
      </c>
      <c r="V34" s="207"/>
    </row>
    <row r="35" spans="2:22" ht="12" thickBot="1" x14ac:dyDescent="0.25">
      <c r="B35" s="219"/>
      <c r="C35" s="192"/>
      <c r="D35" s="206"/>
      <c r="E35" s="190"/>
      <c r="F35" s="192"/>
      <c r="G35" s="206"/>
      <c r="H35" s="206"/>
      <c r="I35" s="192"/>
      <c r="J35" s="206"/>
      <c r="K35" s="206"/>
      <c r="L35" s="192"/>
      <c r="M35" s="206"/>
      <c r="N35" s="190"/>
      <c r="O35" s="192"/>
      <c r="P35" s="206"/>
      <c r="Q35" s="190"/>
      <c r="R35" s="192"/>
      <c r="S35" s="206"/>
      <c r="T35" s="206"/>
      <c r="U35" s="206"/>
      <c r="V35" s="220"/>
    </row>
    <row r="36" spans="2:22" ht="12" thickBot="1" x14ac:dyDescent="0.25">
      <c r="B36" s="219" t="s">
        <v>427</v>
      </c>
      <c r="C36" s="231">
        <f>C34+1</f>
        <v>1019</v>
      </c>
      <c r="D36" s="232"/>
      <c r="E36" s="190"/>
      <c r="F36" s="231">
        <f>C36+1000</f>
        <v>2019</v>
      </c>
      <c r="G36" s="217"/>
      <c r="H36" s="206"/>
      <c r="I36" s="208">
        <f>F36+1000</f>
        <v>3019</v>
      </c>
      <c r="J36" s="207"/>
      <c r="K36" s="206"/>
      <c r="L36" s="208">
        <f>I36+1000</f>
        <v>4019</v>
      </c>
      <c r="M36" s="207"/>
      <c r="N36" s="190"/>
      <c r="O36" s="208">
        <f>L36+1000</f>
        <v>5019</v>
      </c>
      <c r="P36" s="207"/>
      <c r="Q36" s="190"/>
      <c r="R36" s="208">
        <f>O36+1000</f>
        <v>6019</v>
      </c>
      <c r="S36" s="207"/>
      <c r="T36" s="190"/>
      <c r="U36" s="208">
        <f>R36+1000</f>
        <v>7019</v>
      </c>
      <c r="V36" s="207"/>
    </row>
    <row r="37" spans="2:22" ht="12" thickBot="1" x14ac:dyDescent="0.25">
      <c r="B37" s="235" t="s">
        <v>426</v>
      </c>
      <c r="C37" s="231">
        <f>C36+1</f>
        <v>1020</v>
      </c>
      <c r="D37" s="217"/>
      <c r="E37" s="190"/>
      <c r="F37" s="231">
        <f>C37+1000</f>
        <v>2020</v>
      </c>
      <c r="G37" s="217"/>
      <c r="H37" s="206"/>
      <c r="I37" s="208">
        <f>F37+1000</f>
        <v>3020</v>
      </c>
      <c r="J37" s="207"/>
      <c r="K37" s="206"/>
      <c r="L37" s="208">
        <f>I37+1000</f>
        <v>4020</v>
      </c>
      <c r="M37" s="207"/>
      <c r="N37" s="190"/>
      <c r="O37" s="208">
        <f>L37+1000</f>
        <v>5020</v>
      </c>
      <c r="P37" s="207"/>
      <c r="Q37" s="190"/>
      <c r="R37" s="208">
        <f>O37+1000</f>
        <v>6020</v>
      </c>
      <c r="S37" s="207"/>
      <c r="T37" s="190"/>
      <c r="U37" s="208">
        <f>R37+1000</f>
        <v>7020</v>
      </c>
      <c r="V37" s="207"/>
    </row>
    <row r="38" spans="2:22" ht="12" thickBot="1" x14ac:dyDescent="0.25">
      <c r="B38" s="219"/>
      <c r="C38" s="192"/>
      <c r="D38" s="206"/>
      <c r="E38" s="190"/>
      <c r="F38" s="191"/>
      <c r="G38" s="225"/>
      <c r="H38" s="225"/>
      <c r="I38" s="191"/>
      <c r="J38" s="225"/>
      <c r="K38" s="225"/>
      <c r="L38" s="191"/>
      <c r="M38" s="225"/>
      <c r="N38" s="190"/>
      <c r="O38" s="191"/>
      <c r="P38" s="225"/>
      <c r="Q38" s="190"/>
      <c r="R38" s="191"/>
      <c r="S38" s="225"/>
      <c r="T38" s="225"/>
      <c r="U38" s="225"/>
      <c r="V38" s="240"/>
    </row>
    <row r="39" spans="2:22" ht="12" thickBot="1" x14ac:dyDescent="0.25">
      <c r="B39" s="235" t="s">
        <v>371</v>
      </c>
      <c r="C39" s="231">
        <f>C37+1</f>
        <v>1021</v>
      </c>
      <c r="D39" s="232"/>
      <c r="E39" s="190"/>
      <c r="F39" s="231">
        <f>C39+1000</f>
        <v>2021</v>
      </c>
      <c r="G39" s="217"/>
      <c r="H39" s="206"/>
      <c r="I39" s="208">
        <f>F39+1000</f>
        <v>3021</v>
      </c>
      <c r="J39" s="207"/>
      <c r="K39" s="206"/>
      <c r="L39" s="208">
        <f>I39+1000</f>
        <v>4021</v>
      </c>
      <c r="M39" s="207"/>
      <c r="N39" s="190"/>
      <c r="O39" s="208">
        <f>L39+1000</f>
        <v>5021</v>
      </c>
      <c r="P39" s="207"/>
      <c r="Q39" s="190"/>
      <c r="R39" s="208">
        <f>O39+1000</f>
        <v>6021</v>
      </c>
      <c r="S39" s="207"/>
      <c r="T39" s="190"/>
      <c r="U39" s="208">
        <f>R39+1000</f>
        <v>7021</v>
      </c>
      <c r="V39" s="207"/>
    </row>
    <row r="40" spans="2:22" ht="12" thickBot="1" x14ac:dyDescent="0.25">
      <c r="B40" s="235" t="s">
        <v>425</v>
      </c>
      <c r="C40" s="231">
        <f>C39+1</f>
        <v>1022</v>
      </c>
      <c r="D40" s="217"/>
      <c r="E40" s="190"/>
      <c r="F40" s="231">
        <f>C40+1000</f>
        <v>2022</v>
      </c>
      <c r="G40" s="217"/>
      <c r="H40" s="206"/>
      <c r="I40" s="208">
        <f>F40+1000</f>
        <v>3022</v>
      </c>
      <c r="J40" s="207"/>
      <c r="K40" s="206"/>
      <c r="L40" s="208">
        <f>I40+1000</f>
        <v>4022</v>
      </c>
      <c r="M40" s="207"/>
      <c r="N40" s="190"/>
      <c r="O40" s="208">
        <f>L40+1000</f>
        <v>5022</v>
      </c>
      <c r="P40" s="207"/>
      <c r="Q40" s="190"/>
      <c r="R40" s="208">
        <f>O40+1000</f>
        <v>6022</v>
      </c>
      <c r="S40" s="207"/>
      <c r="T40" s="190"/>
      <c r="U40" s="208">
        <f>R40+1000</f>
        <v>7022</v>
      </c>
      <c r="V40" s="207"/>
    </row>
    <row r="41" spans="2:22" ht="12" thickBot="1" x14ac:dyDescent="0.25">
      <c r="B41" s="235"/>
      <c r="C41" s="192"/>
      <c r="D41" s="206"/>
      <c r="E41" s="190"/>
      <c r="F41" s="191"/>
      <c r="G41" s="225"/>
      <c r="H41" s="225"/>
      <c r="I41" s="191"/>
      <c r="J41" s="225"/>
      <c r="K41" s="225"/>
      <c r="L41" s="191"/>
      <c r="M41" s="225"/>
      <c r="N41" s="190"/>
      <c r="O41" s="191"/>
      <c r="P41" s="225"/>
      <c r="Q41" s="190"/>
      <c r="R41" s="191"/>
      <c r="S41" s="225"/>
      <c r="T41" s="225"/>
      <c r="U41" s="225"/>
      <c r="V41" s="240"/>
    </row>
    <row r="42" spans="2:22" ht="12" thickBot="1" x14ac:dyDescent="0.25">
      <c r="B42" s="235" t="s">
        <v>424</v>
      </c>
      <c r="C42" s="222">
        <f>C40+1</f>
        <v>1023</v>
      </c>
      <c r="D42" s="221"/>
      <c r="E42" s="190"/>
      <c r="F42" s="222">
        <f t="shared" ref="F42:F73" si="0">C42+1000</f>
        <v>2023</v>
      </c>
      <c r="G42" s="221"/>
      <c r="H42" s="206"/>
      <c r="I42" s="200">
        <f t="shared" ref="I42:I73" si="1">F42+1000</f>
        <v>3023</v>
      </c>
      <c r="J42" s="241"/>
      <c r="K42" s="206"/>
      <c r="L42" s="200">
        <f t="shared" ref="L42:L73" si="2">I42+1000</f>
        <v>4023</v>
      </c>
      <c r="M42" s="241"/>
      <c r="N42" s="190"/>
      <c r="O42" s="200">
        <f t="shared" ref="O42:O73" si="3">L42+1000</f>
        <v>5023</v>
      </c>
      <c r="P42" s="241"/>
      <c r="Q42" s="190"/>
      <c r="R42" s="200">
        <f t="shared" ref="R42:R73" si="4">O42+1000</f>
        <v>6023</v>
      </c>
      <c r="S42" s="241"/>
      <c r="T42" s="190"/>
      <c r="U42" s="208">
        <f t="shared" ref="U42:U73" si="5">R42+1000</f>
        <v>7023</v>
      </c>
      <c r="V42" s="207"/>
    </row>
    <row r="43" spans="2:22" ht="12" thickBot="1" x14ac:dyDescent="0.25">
      <c r="B43" s="243" t="s">
        <v>99</v>
      </c>
      <c r="C43" s="222">
        <f t="shared" ref="C43:C74" si="6">C42+1</f>
        <v>1024</v>
      </c>
      <c r="D43" s="221"/>
      <c r="E43" s="190"/>
      <c r="F43" s="222">
        <f t="shared" si="0"/>
        <v>2024</v>
      </c>
      <c r="G43" s="221"/>
      <c r="H43" s="206"/>
      <c r="I43" s="200">
        <f t="shared" si="1"/>
        <v>3024</v>
      </c>
      <c r="J43" s="241"/>
      <c r="K43" s="206"/>
      <c r="L43" s="200">
        <f t="shared" si="2"/>
        <v>4024</v>
      </c>
      <c r="M43" s="241"/>
      <c r="N43" s="190"/>
      <c r="O43" s="200">
        <f t="shared" si="3"/>
        <v>5024</v>
      </c>
      <c r="P43" s="241"/>
      <c r="Q43" s="190"/>
      <c r="R43" s="200">
        <f t="shared" si="4"/>
        <v>6024</v>
      </c>
      <c r="S43" s="241"/>
      <c r="T43" s="190"/>
      <c r="U43" s="208">
        <f t="shared" si="5"/>
        <v>7024</v>
      </c>
      <c r="V43" s="207"/>
    </row>
    <row r="44" spans="2:22" ht="12" thickBot="1" x14ac:dyDescent="0.25">
      <c r="B44" s="243" t="s">
        <v>422</v>
      </c>
      <c r="C44" s="222">
        <f t="shared" si="6"/>
        <v>1025</v>
      </c>
      <c r="D44" s="221"/>
      <c r="E44" s="190"/>
      <c r="F44" s="222">
        <f t="shared" si="0"/>
        <v>2025</v>
      </c>
      <c r="G44" s="221"/>
      <c r="H44" s="206"/>
      <c r="I44" s="200">
        <f t="shared" si="1"/>
        <v>3025</v>
      </c>
      <c r="J44" s="241"/>
      <c r="K44" s="206"/>
      <c r="L44" s="200">
        <f t="shared" si="2"/>
        <v>4025</v>
      </c>
      <c r="M44" s="241"/>
      <c r="N44" s="190"/>
      <c r="O44" s="200">
        <f t="shared" si="3"/>
        <v>5025</v>
      </c>
      <c r="P44" s="241"/>
      <c r="Q44" s="190"/>
      <c r="R44" s="200">
        <f t="shared" si="4"/>
        <v>6025</v>
      </c>
      <c r="S44" s="241"/>
      <c r="T44" s="190"/>
      <c r="U44" s="208">
        <f t="shared" si="5"/>
        <v>7025</v>
      </c>
      <c r="V44" s="207"/>
    </row>
    <row r="45" spans="2:22" ht="12" thickBot="1" x14ac:dyDescent="0.25">
      <c r="B45" s="201" t="s">
        <v>145</v>
      </c>
      <c r="C45" s="222">
        <f t="shared" si="6"/>
        <v>1026</v>
      </c>
      <c r="D45" s="221"/>
      <c r="E45" s="190"/>
      <c r="F45" s="222">
        <f t="shared" si="0"/>
        <v>2026</v>
      </c>
      <c r="G45" s="221"/>
      <c r="H45" s="206"/>
      <c r="I45" s="200">
        <f t="shared" si="1"/>
        <v>3026</v>
      </c>
      <c r="J45" s="241"/>
      <c r="K45" s="206"/>
      <c r="L45" s="200">
        <f t="shared" si="2"/>
        <v>4026</v>
      </c>
      <c r="M45" s="241"/>
      <c r="N45" s="190"/>
      <c r="O45" s="200">
        <f t="shared" si="3"/>
        <v>5026</v>
      </c>
      <c r="P45" s="241"/>
      <c r="Q45" s="190"/>
      <c r="R45" s="200">
        <f t="shared" si="4"/>
        <v>6026</v>
      </c>
      <c r="S45" s="241"/>
      <c r="T45" s="190"/>
      <c r="U45" s="208">
        <f t="shared" si="5"/>
        <v>7026</v>
      </c>
      <c r="V45" s="207"/>
    </row>
    <row r="46" spans="2:22" ht="12" thickBot="1" x14ac:dyDescent="0.25">
      <c r="B46" s="243" t="s">
        <v>99</v>
      </c>
      <c r="C46" s="222">
        <f t="shared" si="6"/>
        <v>1027</v>
      </c>
      <c r="D46" s="221"/>
      <c r="E46" s="190"/>
      <c r="F46" s="222">
        <f t="shared" si="0"/>
        <v>2027</v>
      </c>
      <c r="G46" s="221"/>
      <c r="H46" s="206"/>
      <c r="I46" s="200">
        <f t="shared" si="1"/>
        <v>3027</v>
      </c>
      <c r="J46" s="241"/>
      <c r="K46" s="206"/>
      <c r="L46" s="200">
        <f t="shared" si="2"/>
        <v>4027</v>
      </c>
      <c r="M46" s="241"/>
      <c r="N46" s="190"/>
      <c r="O46" s="200">
        <f t="shared" si="3"/>
        <v>5027</v>
      </c>
      <c r="P46" s="241"/>
      <c r="Q46" s="190"/>
      <c r="R46" s="200">
        <f t="shared" si="4"/>
        <v>6027</v>
      </c>
      <c r="S46" s="241"/>
      <c r="T46" s="190"/>
      <c r="U46" s="208">
        <f t="shared" si="5"/>
        <v>7027</v>
      </c>
      <c r="V46" s="207"/>
    </row>
    <row r="47" spans="2:22" ht="12" thickBot="1" x14ac:dyDescent="0.25">
      <c r="B47" s="243" t="s">
        <v>422</v>
      </c>
      <c r="C47" s="222">
        <f t="shared" si="6"/>
        <v>1028</v>
      </c>
      <c r="D47" s="221"/>
      <c r="E47" s="190"/>
      <c r="F47" s="222">
        <f t="shared" si="0"/>
        <v>2028</v>
      </c>
      <c r="G47" s="221"/>
      <c r="H47" s="206"/>
      <c r="I47" s="200">
        <f t="shared" si="1"/>
        <v>3028</v>
      </c>
      <c r="J47" s="241"/>
      <c r="K47" s="206"/>
      <c r="L47" s="200">
        <f t="shared" si="2"/>
        <v>4028</v>
      </c>
      <c r="M47" s="241"/>
      <c r="N47" s="190"/>
      <c r="O47" s="200">
        <f t="shared" si="3"/>
        <v>5028</v>
      </c>
      <c r="P47" s="241"/>
      <c r="Q47" s="190"/>
      <c r="R47" s="200">
        <f t="shared" si="4"/>
        <v>6028</v>
      </c>
      <c r="S47" s="241"/>
      <c r="T47" s="190"/>
      <c r="U47" s="208">
        <f t="shared" si="5"/>
        <v>7028</v>
      </c>
      <c r="V47" s="207"/>
    </row>
    <row r="48" spans="2:22" ht="12" thickBot="1" x14ac:dyDescent="0.25">
      <c r="B48" s="235" t="s">
        <v>423</v>
      </c>
      <c r="C48" s="222">
        <f t="shared" si="6"/>
        <v>1029</v>
      </c>
      <c r="D48" s="221"/>
      <c r="E48" s="190"/>
      <c r="F48" s="222">
        <f t="shared" si="0"/>
        <v>2029</v>
      </c>
      <c r="G48" s="221"/>
      <c r="H48" s="206"/>
      <c r="I48" s="200">
        <f t="shared" si="1"/>
        <v>3029</v>
      </c>
      <c r="J48" s="241"/>
      <c r="K48" s="206"/>
      <c r="L48" s="200">
        <f t="shared" si="2"/>
        <v>4029</v>
      </c>
      <c r="M48" s="241"/>
      <c r="N48" s="190"/>
      <c r="O48" s="200">
        <f t="shared" si="3"/>
        <v>5029</v>
      </c>
      <c r="P48" s="241"/>
      <c r="Q48" s="190"/>
      <c r="R48" s="200">
        <f t="shared" si="4"/>
        <v>6029</v>
      </c>
      <c r="S48" s="241"/>
      <c r="T48" s="190"/>
      <c r="U48" s="208">
        <f t="shared" si="5"/>
        <v>7029</v>
      </c>
      <c r="V48" s="207"/>
    </row>
    <row r="49" spans="2:22" ht="12" thickBot="1" x14ac:dyDescent="0.25">
      <c r="B49" s="243" t="s">
        <v>99</v>
      </c>
      <c r="C49" s="222">
        <f t="shared" si="6"/>
        <v>1030</v>
      </c>
      <c r="D49" s="221"/>
      <c r="E49" s="190"/>
      <c r="F49" s="222">
        <f t="shared" si="0"/>
        <v>2030</v>
      </c>
      <c r="G49" s="221"/>
      <c r="H49" s="206"/>
      <c r="I49" s="200">
        <f t="shared" si="1"/>
        <v>3030</v>
      </c>
      <c r="J49" s="241"/>
      <c r="K49" s="206"/>
      <c r="L49" s="200">
        <f t="shared" si="2"/>
        <v>4030</v>
      </c>
      <c r="M49" s="241"/>
      <c r="N49" s="190"/>
      <c r="O49" s="200">
        <f t="shared" si="3"/>
        <v>5030</v>
      </c>
      <c r="P49" s="241"/>
      <c r="Q49" s="190"/>
      <c r="R49" s="200">
        <f t="shared" si="4"/>
        <v>6030</v>
      </c>
      <c r="S49" s="241"/>
      <c r="T49" s="190"/>
      <c r="U49" s="208">
        <f t="shared" si="5"/>
        <v>7030</v>
      </c>
      <c r="V49" s="207"/>
    </row>
    <row r="50" spans="2:22" ht="12" thickBot="1" x14ac:dyDescent="0.25">
      <c r="B50" s="243" t="s">
        <v>422</v>
      </c>
      <c r="C50" s="222">
        <f t="shared" si="6"/>
        <v>1031</v>
      </c>
      <c r="D50" s="221"/>
      <c r="E50" s="190"/>
      <c r="F50" s="222">
        <f t="shared" si="0"/>
        <v>2031</v>
      </c>
      <c r="G50" s="221"/>
      <c r="H50" s="206"/>
      <c r="I50" s="200">
        <f t="shared" si="1"/>
        <v>3031</v>
      </c>
      <c r="J50" s="241"/>
      <c r="K50" s="206"/>
      <c r="L50" s="200">
        <f t="shared" si="2"/>
        <v>4031</v>
      </c>
      <c r="M50" s="241"/>
      <c r="N50" s="190"/>
      <c r="O50" s="200">
        <f t="shared" si="3"/>
        <v>5031</v>
      </c>
      <c r="P50" s="241"/>
      <c r="Q50" s="190"/>
      <c r="R50" s="200">
        <f t="shared" si="4"/>
        <v>6031</v>
      </c>
      <c r="S50" s="241"/>
      <c r="T50" s="190"/>
      <c r="U50" s="208">
        <f t="shared" si="5"/>
        <v>7031</v>
      </c>
      <c r="V50" s="207"/>
    </row>
    <row r="51" spans="2:22" ht="12" thickBot="1" x14ac:dyDescent="0.25">
      <c r="B51" s="235" t="s">
        <v>138</v>
      </c>
      <c r="C51" s="222">
        <f t="shared" si="6"/>
        <v>1032</v>
      </c>
      <c r="D51" s="221"/>
      <c r="E51" s="190"/>
      <c r="F51" s="222">
        <f t="shared" si="0"/>
        <v>2032</v>
      </c>
      <c r="G51" s="221"/>
      <c r="H51" s="206"/>
      <c r="I51" s="200">
        <f t="shared" si="1"/>
        <v>3032</v>
      </c>
      <c r="J51" s="241"/>
      <c r="K51" s="206"/>
      <c r="L51" s="200">
        <f t="shared" si="2"/>
        <v>4032</v>
      </c>
      <c r="M51" s="241"/>
      <c r="N51" s="190"/>
      <c r="O51" s="200">
        <f t="shared" si="3"/>
        <v>5032</v>
      </c>
      <c r="P51" s="241"/>
      <c r="Q51" s="190"/>
      <c r="R51" s="200">
        <f t="shared" si="4"/>
        <v>6032</v>
      </c>
      <c r="S51" s="241"/>
      <c r="T51" s="190"/>
      <c r="U51" s="208">
        <f t="shared" si="5"/>
        <v>7032</v>
      </c>
      <c r="V51" s="207"/>
    </row>
    <row r="52" spans="2:22" ht="12" thickBot="1" x14ac:dyDescent="0.25">
      <c r="B52" s="243" t="s">
        <v>99</v>
      </c>
      <c r="C52" s="222">
        <f t="shared" si="6"/>
        <v>1033</v>
      </c>
      <c r="D52" s="221"/>
      <c r="E52" s="190"/>
      <c r="F52" s="222">
        <f t="shared" si="0"/>
        <v>2033</v>
      </c>
      <c r="G52" s="221"/>
      <c r="H52" s="206"/>
      <c r="I52" s="200">
        <f t="shared" si="1"/>
        <v>3033</v>
      </c>
      <c r="J52" s="241"/>
      <c r="K52" s="206"/>
      <c r="L52" s="200">
        <f t="shared" si="2"/>
        <v>4033</v>
      </c>
      <c r="M52" s="241"/>
      <c r="N52" s="190"/>
      <c r="O52" s="200">
        <f t="shared" si="3"/>
        <v>5033</v>
      </c>
      <c r="P52" s="241"/>
      <c r="Q52" s="190"/>
      <c r="R52" s="200">
        <f t="shared" si="4"/>
        <v>6033</v>
      </c>
      <c r="S52" s="241"/>
      <c r="T52" s="190"/>
      <c r="U52" s="208">
        <f t="shared" si="5"/>
        <v>7033</v>
      </c>
      <c r="V52" s="207"/>
    </row>
    <row r="53" spans="2:22" ht="12" thickBot="1" x14ac:dyDescent="0.25">
      <c r="B53" s="243" t="s">
        <v>422</v>
      </c>
      <c r="C53" s="222">
        <f t="shared" si="6"/>
        <v>1034</v>
      </c>
      <c r="D53" s="221"/>
      <c r="E53" s="190"/>
      <c r="F53" s="222">
        <f t="shared" si="0"/>
        <v>2034</v>
      </c>
      <c r="G53" s="221"/>
      <c r="H53" s="206"/>
      <c r="I53" s="200">
        <f t="shared" si="1"/>
        <v>3034</v>
      </c>
      <c r="J53" s="241"/>
      <c r="K53" s="206"/>
      <c r="L53" s="200">
        <f t="shared" si="2"/>
        <v>4034</v>
      </c>
      <c r="M53" s="241"/>
      <c r="N53" s="190"/>
      <c r="O53" s="200">
        <f t="shared" si="3"/>
        <v>5034</v>
      </c>
      <c r="P53" s="241"/>
      <c r="Q53" s="190"/>
      <c r="R53" s="200">
        <f t="shared" si="4"/>
        <v>6034</v>
      </c>
      <c r="S53" s="241"/>
      <c r="T53" s="190"/>
      <c r="U53" s="208">
        <f t="shared" si="5"/>
        <v>7034</v>
      </c>
      <c r="V53" s="207"/>
    </row>
    <row r="54" spans="2:22" ht="12" thickBot="1" x14ac:dyDescent="0.25">
      <c r="B54" s="235" t="s">
        <v>139</v>
      </c>
      <c r="C54" s="222">
        <f t="shared" si="6"/>
        <v>1035</v>
      </c>
      <c r="D54" s="221"/>
      <c r="E54" s="190"/>
      <c r="F54" s="222">
        <f t="shared" si="0"/>
        <v>2035</v>
      </c>
      <c r="G54" s="221"/>
      <c r="H54" s="206"/>
      <c r="I54" s="200">
        <f t="shared" si="1"/>
        <v>3035</v>
      </c>
      <c r="J54" s="241"/>
      <c r="K54" s="206"/>
      <c r="L54" s="200">
        <f t="shared" si="2"/>
        <v>4035</v>
      </c>
      <c r="M54" s="241"/>
      <c r="N54" s="190"/>
      <c r="O54" s="200">
        <f t="shared" si="3"/>
        <v>5035</v>
      </c>
      <c r="P54" s="241"/>
      <c r="Q54" s="190"/>
      <c r="R54" s="200">
        <f t="shared" si="4"/>
        <v>6035</v>
      </c>
      <c r="S54" s="241"/>
      <c r="T54" s="190"/>
      <c r="U54" s="208">
        <f t="shared" si="5"/>
        <v>7035</v>
      </c>
      <c r="V54" s="207"/>
    </row>
    <row r="55" spans="2:22" ht="12" thickBot="1" x14ac:dyDescent="0.25">
      <c r="B55" s="243" t="s">
        <v>99</v>
      </c>
      <c r="C55" s="222">
        <f t="shared" si="6"/>
        <v>1036</v>
      </c>
      <c r="D55" s="221"/>
      <c r="E55" s="190"/>
      <c r="F55" s="222">
        <f t="shared" si="0"/>
        <v>2036</v>
      </c>
      <c r="G55" s="221"/>
      <c r="H55" s="206"/>
      <c r="I55" s="200">
        <f t="shared" si="1"/>
        <v>3036</v>
      </c>
      <c r="J55" s="241"/>
      <c r="K55" s="206"/>
      <c r="L55" s="200">
        <f t="shared" si="2"/>
        <v>4036</v>
      </c>
      <c r="M55" s="241"/>
      <c r="N55" s="190"/>
      <c r="O55" s="200">
        <f t="shared" si="3"/>
        <v>5036</v>
      </c>
      <c r="P55" s="241"/>
      <c r="Q55" s="190"/>
      <c r="R55" s="200">
        <f t="shared" si="4"/>
        <v>6036</v>
      </c>
      <c r="S55" s="241"/>
      <c r="T55" s="190"/>
      <c r="U55" s="208">
        <f t="shared" si="5"/>
        <v>7036</v>
      </c>
      <c r="V55" s="207"/>
    </row>
    <row r="56" spans="2:22" ht="12" thickBot="1" x14ac:dyDescent="0.25">
      <c r="B56" s="243" t="s">
        <v>377</v>
      </c>
      <c r="C56" s="222">
        <f t="shared" si="6"/>
        <v>1037</v>
      </c>
      <c r="D56" s="221"/>
      <c r="E56" s="190"/>
      <c r="F56" s="222">
        <f t="shared" si="0"/>
        <v>2037</v>
      </c>
      <c r="G56" s="221"/>
      <c r="H56" s="206"/>
      <c r="I56" s="200">
        <f t="shared" si="1"/>
        <v>3037</v>
      </c>
      <c r="J56" s="241"/>
      <c r="K56" s="206"/>
      <c r="L56" s="200">
        <f t="shared" si="2"/>
        <v>4037</v>
      </c>
      <c r="M56" s="241"/>
      <c r="N56" s="190"/>
      <c r="O56" s="200">
        <f t="shared" si="3"/>
        <v>5037</v>
      </c>
      <c r="P56" s="241"/>
      <c r="Q56" s="190"/>
      <c r="R56" s="200">
        <f t="shared" si="4"/>
        <v>6037</v>
      </c>
      <c r="S56" s="241"/>
      <c r="T56" s="190"/>
      <c r="U56" s="208">
        <f t="shared" si="5"/>
        <v>7037</v>
      </c>
      <c r="V56" s="207"/>
    </row>
    <row r="57" spans="2:22" ht="12" thickBot="1" x14ac:dyDescent="0.25">
      <c r="B57" s="235" t="s">
        <v>421</v>
      </c>
      <c r="C57" s="222">
        <f t="shared" si="6"/>
        <v>1038</v>
      </c>
      <c r="D57" s="221"/>
      <c r="E57" s="190"/>
      <c r="F57" s="222">
        <f t="shared" si="0"/>
        <v>2038</v>
      </c>
      <c r="G57" s="221"/>
      <c r="H57" s="206"/>
      <c r="I57" s="200">
        <f t="shared" si="1"/>
        <v>3038</v>
      </c>
      <c r="J57" s="241"/>
      <c r="K57" s="206"/>
      <c r="L57" s="200">
        <f t="shared" si="2"/>
        <v>4038</v>
      </c>
      <c r="M57" s="241"/>
      <c r="N57" s="190"/>
      <c r="O57" s="200">
        <f t="shared" si="3"/>
        <v>5038</v>
      </c>
      <c r="P57" s="241"/>
      <c r="Q57" s="190"/>
      <c r="R57" s="200">
        <f t="shared" si="4"/>
        <v>6038</v>
      </c>
      <c r="S57" s="241"/>
      <c r="T57" s="190"/>
      <c r="U57" s="208">
        <f t="shared" si="5"/>
        <v>7038</v>
      </c>
      <c r="V57" s="207"/>
    </row>
    <row r="58" spans="2:22" ht="12" thickBot="1" x14ac:dyDescent="0.25">
      <c r="B58" s="243" t="s">
        <v>99</v>
      </c>
      <c r="C58" s="222">
        <f t="shared" si="6"/>
        <v>1039</v>
      </c>
      <c r="D58" s="221"/>
      <c r="E58" s="190"/>
      <c r="F58" s="222">
        <f t="shared" si="0"/>
        <v>2039</v>
      </c>
      <c r="G58" s="221"/>
      <c r="H58" s="206"/>
      <c r="I58" s="200">
        <f t="shared" si="1"/>
        <v>3039</v>
      </c>
      <c r="J58" s="241"/>
      <c r="K58" s="206"/>
      <c r="L58" s="200">
        <f t="shared" si="2"/>
        <v>4039</v>
      </c>
      <c r="M58" s="241"/>
      <c r="N58" s="190"/>
      <c r="O58" s="200">
        <f t="shared" si="3"/>
        <v>5039</v>
      </c>
      <c r="P58" s="241"/>
      <c r="Q58" s="190"/>
      <c r="R58" s="200">
        <f t="shared" si="4"/>
        <v>6039</v>
      </c>
      <c r="S58" s="241"/>
      <c r="T58" s="190"/>
      <c r="U58" s="208">
        <f t="shared" si="5"/>
        <v>7039</v>
      </c>
      <c r="V58" s="207"/>
    </row>
    <row r="59" spans="2:22" ht="12" thickBot="1" x14ac:dyDescent="0.25">
      <c r="B59" s="243" t="s">
        <v>377</v>
      </c>
      <c r="C59" s="222">
        <f t="shared" si="6"/>
        <v>1040</v>
      </c>
      <c r="D59" s="221"/>
      <c r="E59" s="190"/>
      <c r="F59" s="222">
        <f t="shared" si="0"/>
        <v>2040</v>
      </c>
      <c r="G59" s="221"/>
      <c r="H59" s="206"/>
      <c r="I59" s="200">
        <f t="shared" si="1"/>
        <v>3040</v>
      </c>
      <c r="J59" s="241"/>
      <c r="K59" s="206"/>
      <c r="L59" s="200">
        <f t="shared" si="2"/>
        <v>4040</v>
      </c>
      <c r="M59" s="241"/>
      <c r="N59" s="190"/>
      <c r="O59" s="200">
        <f t="shared" si="3"/>
        <v>5040</v>
      </c>
      <c r="P59" s="241"/>
      <c r="Q59" s="190"/>
      <c r="R59" s="200">
        <f t="shared" si="4"/>
        <v>6040</v>
      </c>
      <c r="S59" s="241"/>
      <c r="T59" s="190"/>
      <c r="U59" s="208">
        <f t="shared" si="5"/>
        <v>7040</v>
      </c>
      <c r="V59" s="207"/>
    </row>
    <row r="60" spans="2:22" ht="12" thickBot="1" x14ac:dyDescent="0.25">
      <c r="B60" s="235" t="s">
        <v>420</v>
      </c>
      <c r="C60" s="222">
        <f t="shared" si="6"/>
        <v>1041</v>
      </c>
      <c r="D60" s="221"/>
      <c r="E60" s="190"/>
      <c r="F60" s="222">
        <f t="shared" si="0"/>
        <v>2041</v>
      </c>
      <c r="G60" s="221"/>
      <c r="H60" s="206"/>
      <c r="I60" s="200">
        <f t="shared" si="1"/>
        <v>3041</v>
      </c>
      <c r="J60" s="241"/>
      <c r="K60" s="206"/>
      <c r="L60" s="200">
        <f t="shared" si="2"/>
        <v>4041</v>
      </c>
      <c r="M60" s="241"/>
      <c r="N60" s="190"/>
      <c r="O60" s="200">
        <f t="shared" si="3"/>
        <v>5041</v>
      </c>
      <c r="P60" s="241"/>
      <c r="Q60" s="190"/>
      <c r="R60" s="200">
        <f t="shared" si="4"/>
        <v>6041</v>
      </c>
      <c r="S60" s="241"/>
      <c r="T60" s="190"/>
      <c r="U60" s="208">
        <f t="shared" si="5"/>
        <v>7041</v>
      </c>
      <c r="V60" s="207"/>
    </row>
    <row r="61" spans="2:22" ht="12" thickBot="1" x14ac:dyDescent="0.25">
      <c r="B61" s="243" t="s">
        <v>99</v>
      </c>
      <c r="C61" s="222">
        <f t="shared" si="6"/>
        <v>1042</v>
      </c>
      <c r="D61" s="221"/>
      <c r="E61" s="190"/>
      <c r="F61" s="222">
        <f t="shared" si="0"/>
        <v>2042</v>
      </c>
      <c r="G61" s="221"/>
      <c r="H61" s="206"/>
      <c r="I61" s="200">
        <f t="shared" si="1"/>
        <v>3042</v>
      </c>
      <c r="J61" s="241"/>
      <c r="K61" s="206"/>
      <c r="L61" s="200">
        <f t="shared" si="2"/>
        <v>4042</v>
      </c>
      <c r="M61" s="241"/>
      <c r="N61" s="190"/>
      <c r="O61" s="200">
        <f t="shared" si="3"/>
        <v>5042</v>
      </c>
      <c r="P61" s="241"/>
      <c r="Q61" s="190"/>
      <c r="R61" s="200">
        <f t="shared" si="4"/>
        <v>6042</v>
      </c>
      <c r="S61" s="241"/>
      <c r="T61" s="190"/>
      <c r="U61" s="208">
        <f t="shared" si="5"/>
        <v>7042</v>
      </c>
      <c r="V61" s="207"/>
    </row>
    <row r="62" spans="2:22" ht="12" thickBot="1" x14ac:dyDescent="0.25">
      <c r="B62" s="243" t="s">
        <v>377</v>
      </c>
      <c r="C62" s="222">
        <f t="shared" si="6"/>
        <v>1043</v>
      </c>
      <c r="D62" s="221"/>
      <c r="E62" s="190"/>
      <c r="F62" s="222">
        <f t="shared" si="0"/>
        <v>2043</v>
      </c>
      <c r="G62" s="221"/>
      <c r="H62" s="206"/>
      <c r="I62" s="200">
        <f t="shared" si="1"/>
        <v>3043</v>
      </c>
      <c r="J62" s="241"/>
      <c r="K62" s="206"/>
      <c r="L62" s="200">
        <f t="shared" si="2"/>
        <v>4043</v>
      </c>
      <c r="M62" s="241"/>
      <c r="N62" s="190"/>
      <c r="O62" s="200">
        <f t="shared" si="3"/>
        <v>5043</v>
      </c>
      <c r="P62" s="241"/>
      <c r="Q62" s="190"/>
      <c r="R62" s="200">
        <f t="shared" si="4"/>
        <v>6043</v>
      </c>
      <c r="S62" s="241"/>
      <c r="T62" s="190"/>
      <c r="U62" s="208">
        <f t="shared" si="5"/>
        <v>7043</v>
      </c>
      <c r="V62" s="207"/>
    </row>
    <row r="63" spans="2:22" ht="12" thickBot="1" x14ac:dyDescent="0.25">
      <c r="B63" s="235" t="s">
        <v>100</v>
      </c>
      <c r="C63" s="222">
        <f t="shared" si="6"/>
        <v>1044</v>
      </c>
      <c r="D63" s="221"/>
      <c r="E63" s="190"/>
      <c r="F63" s="222">
        <f t="shared" si="0"/>
        <v>2044</v>
      </c>
      <c r="G63" s="221"/>
      <c r="H63" s="206"/>
      <c r="I63" s="200">
        <f t="shared" si="1"/>
        <v>3044</v>
      </c>
      <c r="J63" s="241"/>
      <c r="K63" s="206"/>
      <c r="L63" s="200">
        <f t="shared" si="2"/>
        <v>4044</v>
      </c>
      <c r="M63" s="241"/>
      <c r="N63" s="190"/>
      <c r="O63" s="200">
        <f t="shared" si="3"/>
        <v>5044</v>
      </c>
      <c r="P63" s="241"/>
      <c r="Q63" s="190"/>
      <c r="R63" s="200">
        <f t="shared" si="4"/>
        <v>6044</v>
      </c>
      <c r="S63" s="241"/>
      <c r="T63" s="190"/>
      <c r="U63" s="208">
        <f t="shared" si="5"/>
        <v>7044</v>
      </c>
      <c r="V63" s="207"/>
    </row>
    <row r="64" spans="2:22" ht="12" thickBot="1" x14ac:dyDescent="0.25">
      <c r="B64" s="243" t="s">
        <v>99</v>
      </c>
      <c r="C64" s="222">
        <f t="shared" si="6"/>
        <v>1045</v>
      </c>
      <c r="D64" s="221"/>
      <c r="E64" s="190"/>
      <c r="F64" s="222">
        <f t="shared" si="0"/>
        <v>2045</v>
      </c>
      <c r="G64" s="221"/>
      <c r="H64" s="206"/>
      <c r="I64" s="200">
        <f t="shared" si="1"/>
        <v>3045</v>
      </c>
      <c r="J64" s="241"/>
      <c r="K64" s="206"/>
      <c r="L64" s="200">
        <f t="shared" si="2"/>
        <v>4045</v>
      </c>
      <c r="M64" s="241"/>
      <c r="N64" s="190"/>
      <c r="O64" s="200">
        <f t="shared" si="3"/>
        <v>5045</v>
      </c>
      <c r="P64" s="241"/>
      <c r="Q64" s="190"/>
      <c r="R64" s="200">
        <f t="shared" si="4"/>
        <v>6045</v>
      </c>
      <c r="S64" s="241"/>
      <c r="T64" s="190"/>
      <c r="U64" s="208">
        <f t="shared" si="5"/>
        <v>7045</v>
      </c>
      <c r="V64" s="207"/>
    </row>
    <row r="65" spans="2:22" ht="12" thickBot="1" x14ac:dyDescent="0.25">
      <c r="B65" s="243" t="s">
        <v>377</v>
      </c>
      <c r="C65" s="222">
        <f t="shared" si="6"/>
        <v>1046</v>
      </c>
      <c r="D65" s="221"/>
      <c r="E65" s="190"/>
      <c r="F65" s="222">
        <f t="shared" si="0"/>
        <v>2046</v>
      </c>
      <c r="G65" s="221"/>
      <c r="H65" s="206"/>
      <c r="I65" s="200">
        <f t="shared" si="1"/>
        <v>3046</v>
      </c>
      <c r="J65" s="241"/>
      <c r="K65" s="206"/>
      <c r="L65" s="200">
        <f t="shared" si="2"/>
        <v>4046</v>
      </c>
      <c r="M65" s="241"/>
      <c r="N65" s="190"/>
      <c r="O65" s="200">
        <f t="shared" si="3"/>
        <v>5046</v>
      </c>
      <c r="P65" s="241"/>
      <c r="Q65" s="190"/>
      <c r="R65" s="200">
        <f t="shared" si="4"/>
        <v>6046</v>
      </c>
      <c r="S65" s="241"/>
      <c r="T65" s="190"/>
      <c r="U65" s="208">
        <f t="shared" si="5"/>
        <v>7046</v>
      </c>
      <c r="V65" s="207"/>
    </row>
    <row r="66" spans="2:22" ht="12" thickBot="1" x14ac:dyDescent="0.25">
      <c r="B66" s="235" t="s">
        <v>419</v>
      </c>
      <c r="C66" s="222">
        <f t="shared" si="6"/>
        <v>1047</v>
      </c>
      <c r="D66" s="221"/>
      <c r="E66" s="190"/>
      <c r="F66" s="222">
        <f t="shared" si="0"/>
        <v>2047</v>
      </c>
      <c r="G66" s="221"/>
      <c r="H66" s="206"/>
      <c r="I66" s="200">
        <f t="shared" si="1"/>
        <v>3047</v>
      </c>
      <c r="J66" s="241"/>
      <c r="K66" s="206"/>
      <c r="L66" s="200">
        <f t="shared" si="2"/>
        <v>4047</v>
      </c>
      <c r="M66" s="241"/>
      <c r="N66" s="190"/>
      <c r="O66" s="200">
        <f t="shared" si="3"/>
        <v>5047</v>
      </c>
      <c r="P66" s="241"/>
      <c r="Q66" s="190"/>
      <c r="R66" s="200">
        <f t="shared" si="4"/>
        <v>6047</v>
      </c>
      <c r="S66" s="241"/>
      <c r="T66" s="190"/>
      <c r="U66" s="208">
        <f t="shared" si="5"/>
        <v>7047</v>
      </c>
      <c r="V66" s="207"/>
    </row>
    <row r="67" spans="2:22" ht="12" thickBot="1" x14ac:dyDescent="0.25">
      <c r="B67" s="243" t="s">
        <v>99</v>
      </c>
      <c r="C67" s="222">
        <f t="shared" si="6"/>
        <v>1048</v>
      </c>
      <c r="D67" s="221"/>
      <c r="E67" s="190"/>
      <c r="F67" s="222">
        <f t="shared" si="0"/>
        <v>2048</v>
      </c>
      <c r="G67" s="221"/>
      <c r="H67" s="206"/>
      <c r="I67" s="200">
        <f t="shared" si="1"/>
        <v>3048</v>
      </c>
      <c r="J67" s="241"/>
      <c r="K67" s="206"/>
      <c r="L67" s="200">
        <f t="shared" si="2"/>
        <v>4048</v>
      </c>
      <c r="M67" s="241"/>
      <c r="N67" s="190"/>
      <c r="O67" s="200">
        <f t="shared" si="3"/>
        <v>5048</v>
      </c>
      <c r="P67" s="241"/>
      <c r="Q67" s="190"/>
      <c r="R67" s="200">
        <f t="shared" si="4"/>
        <v>6048</v>
      </c>
      <c r="S67" s="241"/>
      <c r="T67" s="190"/>
      <c r="U67" s="208">
        <f t="shared" si="5"/>
        <v>7048</v>
      </c>
      <c r="V67" s="207"/>
    </row>
    <row r="68" spans="2:22" ht="12" thickBot="1" x14ac:dyDescent="0.25">
      <c r="B68" s="243" t="s">
        <v>377</v>
      </c>
      <c r="C68" s="222">
        <f t="shared" si="6"/>
        <v>1049</v>
      </c>
      <c r="D68" s="221"/>
      <c r="E68" s="190"/>
      <c r="F68" s="222">
        <f t="shared" si="0"/>
        <v>2049</v>
      </c>
      <c r="G68" s="221"/>
      <c r="H68" s="206"/>
      <c r="I68" s="200">
        <f t="shared" si="1"/>
        <v>3049</v>
      </c>
      <c r="J68" s="241"/>
      <c r="K68" s="206"/>
      <c r="L68" s="200">
        <f t="shared" si="2"/>
        <v>4049</v>
      </c>
      <c r="M68" s="241"/>
      <c r="N68" s="190"/>
      <c r="O68" s="200">
        <f t="shared" si="3"/>
        <v>5049</v>
      </c>
      <c r="P68" s="241"/>
      <c r="Q68" s="190"/>
      <c r="R68" s="200">
        <f t="shared" si="4"/>
        <v>6049</v>
      </c>
      <c r="S68" s="241"/>
      <c r="T68" s="190"/>
      <c r="U68" s="208">
        <f t="shared" si="5"/>
        <v>7049</v>
      </c>
      <c r="V68" s="207"/>
    </row>
    <row r="69" spans="2:22" ht="12" thickBot="1" x14ac:dyDescent="0.25">
      <c r="B69" s="235" t="s">
        <v>107</v>
      </c>
      <c r="C69" s="222">
        <f t="shared" si="6"/>
        <v>1050</v>
      </c>
      <c r="D69" s="221"/>
      <c r="E69" s="190"/>
      <c r="F69" s="222">
        <f t="shared" si="0"/>
        <v>2050</v>
      </c>
      <c r="G69" s="221"/>
      <c r="H69" s="206"/>
      <c r="I69" s="200">
        <f t="shared" si="1"/>
        <v>3050</v>
      </c>
      <c r="J69" s="241"/>
      <c r="K69" s="206"/>
      <c r="L69" s="200">
        <f t="shared" si="2"/>
        <v>4050</v>
      </c>
      <c r="M69" s="241"/>
      <c r="N69" s="190"/>
      <c r="O69" s="200">
        <f t="shared" si="3"/>
        <v>5050</v>
      </c>
      <c r="P69" s="241"/>
      <c r="Q69" s="190"/>
      <c r="R69" s="200">
        <f t="shared" si="4"/>
        <v>6050</v>
      </c>
      <c r="S69" s="241"/>
      <c r="T69" s="190"/>
      <c r="U69" s="208">
        <f t="shared" si="5"/>
        <v>7050</v>
      </c>
      <c r="V69" s="207"/>
    </row>
    <row r="70" spans="2:22" ht="12" thickBot="1" x14ac:dyDescent="0.25">
      <c r="B70" s="243" t="s">
        <v>99</v>
      </c>
      <c r="C70" s="222">
        <f t="shared" si="6"/>
        <v>1051</v>
      </c>
      <c r="D70" s="221"/>
      <c r="E70" s="190"/>
      <c r="F70" s="222">
        <f t="shared" si="0"/>
        <v>2051</v>
      </c>
      <c r="G70" s="221"/>
      <c r="H70" s="206"/>
      <c r="I70" s="200">
        <f t="shared" si="1"/>
        <v>3051</v>
      </c>
      <c r="J70" s="241"/>
      <c r="K70" s="206"/>
      <c r="L70" s="200">
        <f t="shared" si="2"/>
        <v>4051</v>
      </c>
      <c r="M70" s="241"/>
      <c r="N70" s="190"/>
      <c r="O70" s="200">
        <f t="shared" si="3"/>
        <v>5051</v>
      </c>
      <c r="P70" s="241"/>
      <c r="Q70" s="190"/>
      <c r="R70" s="200">
        <f t="shared" si="4"/>
        <v>6051</v>
      </c>
      <c r="S70" s="241"/>
      <c r="T70" s="190"/>
      <c r="U70" s="208">
        <f t="shared" si="5"/>
        <v>7051</v>
      </c>
      <c r="V70" s="207"/>
    </row>
    <row r="71" spans="2:22" ht="12" thickBot="1" x14ac:dyDescent="0.25">
      <c r="B71" s="243" t="s">
        <v>377</v>
      </c>
      <c r="C71" s="222">
        <f t="shared" si="6"/>
        <v>1052</v>
      </c>
      <c r="D71" s="221"/>
      <c r="E71" s="190"/>
      <c r="F71" s="222">
        <f t="shared" si="0"/>
        <v>2052</v>
      </c>
      <c r="G71" s="221"/>
      <c r="H71" s="206"/>
      <c r="I71" s="200">
        <f t="shared" si="1"/>
        <v>3052</v>
      </c>
      <c r="J71" s="241"/>
      <c r="K71" s="206"/>
      <c r="L71" s="200">
        <f t="shared" si="2"/>
        <v>4052</v>
      </c>
      <c r="M71" s="241"/>
      <c r="N71" s="190"/>
      <c r="O71" s="200">
        <f t="shared" si="3"/>
        <v>5052</v>
      </c>
      <c r="P71" s="241"/>
      <c r="Q71" s="190"/>
      <c r="R71" s="200">
        <f t="shared" si="4"/>
        <v>6052</v>
      </c>
      <c r="S71" s="241"/>
      <c r="T71" s="190"/>
      <c r="U71" s="208">
        <f t="shared" si="5"/>
        <v>7052</v>
      </c>
      <c r="V71" s="207"/>
    </row>
    <row r="72" spans="2:22" ht="12" thickBot="1" x14ac:dyDescent="0.25">
      <c r="B72" s="235" t="s">
        <v>101</v>
      </c>
      <c r="C72" s="222">
        <f t="shared" si="6"/>
        <v>1053</v>
      </c>
      <c r="D72" s="221"/>
      <c r="E72" s="190"/>
      <c r="F72" s="222">
        <f t="shared" si="0"/>
        <v>2053</v>
      </c>
      <c r="G72" s="221"/>
      <c r="H72" s="206"/>
      <c r="I72" s="200">
        <f t="shared" si="1"/>
        <v>3053</v>
      </c>
      <c r="J72" s="241"/>
      <c r="K72" s="206"/>
      <c r="L72" s="200">
        <f t="shared" si="2"/>
        <v>4053</v>
      </c>
      <c r="M72" s="241"/>
      <c r="N72" s="190"/>
      <c r="O72" s="200">
        <f t="shared" si="3"/>
        <v>5053</v>
      </c>
      <c r="P72" s="241"/>
      <c r="Q72" s="190"/>
      <c r="R72" s="200">
        <f t="shared" si="4"/>
        <v>6053</v>
      </c>
      <c r="S72" s="241"/>
      <c r="T72" s="190"/>
      <c r="U72" s="208">
        <f t="shared" si="5"/>
        <v>7053</v>
      </c>
      <c r="V72" s="207"/>
    </row>
    <row r="73" spans="2:22" ht="12" thickBot="1" x14ac:dyDescent="0.25">
      <c r="B73" s="243" t="s">
        <v>99</v>
      </c>
      <c r="C73" s="222">
        <f t="shared" si="6"/>
        <v>1054</v>
      </c>
      <c r="D73" s="221"/>
      <c r="E73" s="190"/>
      <c r="F73" s="222">
        <f t="shared" si="0"/>
        <v>2054</v>
      </c>
      <c r="G73" s="221"/>
      <c r="H73" s="206"/>
      <c r="I73" s="200">
        <f t="shared" si="1"/>
        <v>3054</v>
      </c>
      <c r="J73" s="241"/>
      <c r="K73" s="206"/>
      <c r="L73" s="200">
        <f t="shared" si="2"/>
        <v>4054</v>
      </c>
      <c r="M73" s="241"/>
      <c r="N73" s="190"/>
      <c r="O73" s="200">
        <f t="shared" si="3"/>
        <v>5054</v>
      </c>
      <c r="P73" s="241"/>
      <c r="Q73" s="190"/>
      <c r="R73" s="200">
        <f t="shared" si="4"/>
        <v>6054</v>
      </c>
      <c r="S73" s="241"/>
      <c r="T73" s="190"/>
      <c r="U73" s="208">
        <f t="shared" si="5"/>
        <v>7054</v>
      </c>
      <c r="V73" s="207"/>
    </row>
    <row r="74" spans="2:22" ht="12" thickBot="1" x14ac:dyDescent="0.25">
      <c r="B74" s="243" t="s">
        <v>377</v>
      </c>
      <c r="C74" s="222">
        <f t="shared" si="6"/>
        <v>1055</v>
      </c>
      <c r="D74" s="221"/>
      <c r="E74" s="190"/>
      <c r="F74" s="222">
        <f t="shared" ref="F74:F105" si="7">C74+1000</f>
        <v>2055</v>
      </c>
      <c r="G74" s="221"/>
      <c r="H74" s="206"/>
      <c r="I74" s="200">
        <f t="shared" ref="I74:I105" si="8">F74+1000</f>
        <v>3055</v>
      </c>
      <c r="J74" s="241"/>
      <c r="K74" s="206"/>
      <c r="L74" s="200">
        <f t="shared" ref="L74:L105" si="9">I74+1000</f>
        <v>4055</v>
      </c>
      <c r="M74" s="241"/>
      <c r="N74" s="190"/>
      <c r="O74" s="200">
        <f t="shared" ref="O74:O105" si="10">L74+1000</f>
        <v>5055</v>
      </c>
      <c r="P74" s="241"/>
      <c r="Q74" s="190"/>
      <c r="R74" s="200">
        <f t="shared" ref="R74:R105" si="11">O74+1000</f>
        <v>6055</v>
      </c>
      <c r="S74" s="241"/>
      <c r="T74" s="190"/>
      <c r="U74" s="208">
        <f t="shared" ref="U74:U105" si="12">R74+1000</f>
        <v>7055</v>
      </c>
      <c r="V74" s="207"/>
    </row>
    <row r="75" spans="2:22" ht="12" thickBot="1" x14ac:dyDescent="0.25">
      <c r="B75" s="235" t="s">
        <v>418</v>
      </c>
      <c r="C75" s="222">
        <f t="shared" ref="C75:C106" si="13">C74+1</f>
        <v>1056</v>
      </c>
      <c r="D75" s="221"/>
      <c r="E75" s="190"/>
      <c r="F75" s="222">
        <f t="shared" si="7"/>
        <v>2056</v>
      </c>
      <c r="G75" s="221"/>
      <c r="H75" s="206"/>
      <c r="I75" s="200">
        <f t="shared" si="8"/>
        <v>3056</v>
      </c>
      <c r="J75" s="241"/>
      <c r="K75" s="206"/>
      <c r="L75" s="200">
        <f t="shared" si="9"/>
        <v>4056</v>
      </c>
      <c r="M75" s="241"/>
      <c r="N75" s="190"/>
      <c r="O75" s="200">
        <f t="shared" si="10"/>
        <v>5056</v>
      </c>
      <c r="P75" s="241"/>
      <c r="Q75" s="190"/>
      <c r="R75" s="200">
        <f t="shared" si="11"/>
        <v>6056</v>
      </c>
      <c r="S75" s="241"/>
      <c r="T75" s="190"/>
      <c r="U75" s="208">
        <f t="shared" si="12"/>
        <v>7056</v>
      </c>
      <c r="V75" s="207"/>
    </row>
    <row r="76" spans="2:22" ht="12" thickBot="1" x14ac:dyDescent="0.25">
      <c r="B76" s="243" t="s">
        <v>99</v>
      </c>
      <c r="C76" s="222">
        <f t="shared" si="13"/>
        <v>1057</v>
      </c>
      <c r="D76" s="221"/>
      <c r="E76" s="190"/>
      <c r="F76" s="222">
        <f t="shared" si="7"/>
        <v>2057</v>
      </c>
      <c r="G76" s="221"/>
      <c r="H76" s="206"/>
      <c r="I76" s="200">
        <f t="shared" si="8"/>
        <v>3057</v>
      </c>
      <c r="J76" s="241"/>
      <c r="K76" s="206"/>
      <c r="L76" s="200">
        <f t="shared" si="9"/>
        <v>4057</v>
      </c>
      <c r="M76" s="241"/>
      <c r="N76" s="190"/>
      <c r="O76" s="200">
        <f t="shared" si="10"/>
        <v>5057</v>
      </c>
      <c r="P76" s="241"/>
      <c r="Q76" s="190"/>
      <c r="R76" s="200">
        <f t="shared" si="11"/>
        <v>6057</v>
      </c>
      <c r="S76" s="241"/>
      <c r="T76" s="190"/>
      <c r="U76" s="208">
        <f t="shared" si="12"/>
        <v>7057</v>
      </c>
      <c r="V76" s="207"/>
    </row>
    <row r="77" spans="2:22" ht="12" thickBot="1" x14ac:dyDescent="0.25">
      <c r="B77" s="243" t="s">
        <v>377</v>
      </c>
      <c r="C77" s="222">
        <f t="shared" si="13"/>
        <v>1058</v>
      </c>
      <c r="D77" s="221"/>
      <c r="E77" s="190"/>
      <c r="F77" s="222">
        <f t="shared" si="7"/>
        <v>2058</v>
      </c>
      <c r="G77" s="221"/>
      <c r="H77" s="206"/>
      <c r="I77" s="200">
        <f t="shared" si="8"/>
        <v>3058</v>
      </c>
      <c r="J77" s="241"/>
      <c r="K77" s="206"/>
      <c r="L77" s="200">
        <f t="shared" si="9"/>
        <v>4058</v>
      </c>
      <c r="M77" s="241"/>
      <c r="N77" s="190"/>
      <c r="O77" s="200">
        <f t="shared" si="10"/>
        <v>5058</v>
      </c>
      <c r="P77" s="241"/>
      <c r="Q77" s="190"/>
      <c r="R77" s="200">
        <f t="shared" si="11"/>
        <v>6058</v>
      </c>
      <c r="S77" s="241"/>
      <c r="T77" s="190"/>
      <c r="U77" s="208">
        <f t="shared" si="12"/>
        <v>7058</v>
      </c>
      <c r="V77" s="207"/>
    </row>
    <row r="78" spans="2:22" ht="23.25" thickBot="1" x14ac:dyDescent="0.25">
      <c r="B78" s="235" t="s">
        <v>417</v>
      </c>
      <c r="C78" s="222">
        <f t="shared" si="13"/>
        <v>1059</v>
      </c>
      <c r="D78" s="221"/>
      <c r="E78" s="190"/>
      <c r="F78" s="222">
        <f t="shared" si="7"/>
        <v>2059</v>
      </c>
      <c r="G78" s="221"/>
      <c r="H78" s="206"/>
      <c r="I78" s="200">
        <f t="shared" si="8"/>
        <v>3059</v>
      </c>
      <c r="J78" s="241"/>
      <c r="K78" s="206"/>
      <c r="L78" s="200">
        <f t="shared" si="9"/>
        <v>4059</v>
      </c>
      <c r="M78" s="241"/>
      <c r="N78" s="190"/>
      <c r="O78" s="200">
        <f t="shared" si="10"/>
        <v>5059</v>
      </c>
      <c r="P78" s="241"/>
      <c r="Q78" s="190"/>
      <c r="R78" s="200">
        <f t="shared" si="11"/>
        <v>6059</v>
      </c>
      <c r="S78" s="241"/>
      <c r="T78" s="190"/>
      <c r="U78" s="208">
        <f t="shared" si="12"/>
        <v>7059</v>
      </c>
      <c r="V78" s="207"/>
    </row>
    <row r="79" spans="2:22" ht="12" thickBot="1" x14ac:dyDescent="0.25">
      <c r="B79" s="243" t="s">
        <v>99</v>
      </c>
      <c r="C79" s="222">
        <f t="shared" si="13"/>
        <v>1060</v>
      </c>
      <c r="D79" s="221"/>
      <c r="E79" s="190"/>
      <c r="F79" s="222">
        <f t="shared" si="7"/>
        <v>2060</v>
      </c>
      <c r="G79" s="221"/>
      <c r="H79" s="206"/>
      <c r="I79" s="200">
        <f t="shared" si="8"/>
        <v>3060</v>
      </c>
      <c r="J79" s="241"/>
      <c r="K79" s="206"/>
      <c r="L79" s="200">
        <f t="shared" si="9"/>
        <v>4060</v>
      </c>
      <c r="M79" s="241"/>
      <c r="N79" s="190"/>
      <c r="O79" s="200">
        <f t="shared" si="10"/>
        <v>5060</v>
      </c>
      <c r="P79" s="241"/>
      <c r="Q79" s="190"/>
      <c r="R79" s="200">
        <f t="shared" si="11"/>
        <v>6060</v>
      </c>
      <c r="S79" s="241"/>
      <c r="T79" s="190"/>
      <c r="U79" s="208">
        <f t="shared" si="12"/>
        <v>7060</v>
      </c>
      <c r="V79" s="207"/>
    </row>
    <row r="80" spans="2:22" ht="12" thickBot="1" x14ac:dyDescent="0.25">
      <c r="B80" s="243" t="s">
        <v>377</v>
      </c>
      <c r="C80" s="222">
        <f t="shared" si="13"/>
        <v>1061</v>
      </c>
      <c r="D80" s="221"/>
      <c r="E80" s="190"/>
      <c r="F80" s="222">
        <f t="shared" si="7"/>
        <v>2061</v>
      </c>
      <c r="G80" s="221"/>
      <c r="H80" s="206"/>
      <c r="I80" s="200">
        <f t="shared" si="8"/>
        <v>3061</v>
      </c>
      <c r="J80" s="241"/>
      <c r="K80" s="206"/>
      <c r="L80" s="200">
        <f t="shared" si="9"/>
        <v>4061</v>
      </c>
      <c r="M80" s="241"/>
      <c r="N80" s="190"/>
      <c r="O80" s="200">
        <f t="shared" si="10"/>
        <v>5061</v>
      </c>
      <c r="P80" s="241"/>
      <c r="Q80" s="190"/>
      <c r="R80" s="200">
        <f t="shared" si="11"/>
        <v>6061</v>
      </c>
      <c r="S80" s="241"/>
      <c r="T80" s="190"/>
      <c r="U80" s="208">
        <f t="shared" si="12"/>
        <v>7061</v>
      </c>
      <c r="V80" s="207"/>
    </row>
    <row r="81" spans="2:22" ht="12" thickBot="1" x14ac:dyDescent="0.25">
      <c r="B81" s="235" t="s">
        <v>102</v>
      </c>
      <c r="C81" s="222">
        <f t="shared" si="13"/>
        <v>1062</v>
      </c>
      <c r="D81" s="221"/>
      <c r="E81" s="190"/>
      <c r="F81" s="222">
        <f t="shared" si="7"/>
        <v>2062</v>
      </c>
      <c r="G81" s="221"/>
      <c r="H81" s="206"/>
      <c r="I81" s="200">
        <f t="shared" si="8"/>
        <v>3062</v>
      </c>
      <c r="J81" s="241"/>
      <c r="K81" s="206"/>
      <c r="L81" s="200">
        <f t="shared" si="9"/>
        <v>4062</v>
      </c>
      <c r="M81" s="241"/>
      <c r="N81" s="190"/>
      <c r="O81" s="200">
        <f t="shared" si="10"/>
        <v>5062</v>
      </c>
      <c r="P81" s="241"/>
      <c r="Q81" s="190"/>
      <c r="R81" s="200">
        <f t="shared" si="11"/>
        <v>6062</v>
      </c>
      <c r="S81" s="241"/>
      <c r="T81" s="190"/>
      <c r="U81" s="208">
        <f t="shared" si="12"/>
        <v>7062</v>
      </c>
      <c r="V81" s="207"/>
    </row>
    <row r="82" spans="2:22" ht="12" thickBot="1" x14ac:dyDescent="0.25">
      <c r="B82" s="243" t="s">
        <v>99</v>
      </c>
      <c r="C82" s="222">
        <f t="shared" si="13"/>
        <v>1063</v>
      </c>
      <c r="D82" s="221"/>
      <c r="E82" s="190"/>
      <c r="F82" s="222">
        <f t="shared" si="7"/>
        <v>2063</v>
      </c>
      <c r="G82" s="221"/>
      <c r="H82" s="206"/>
      <c r="I82" s="200">
        <f t="shared" si="8"/>
        <v>3063</v>
      </c>
      <c r="J82" s="241"/>
      <c r="K82" s="206"/>
      <c r="L82" s="200">
        <f t="shared" si="9"/>
        <v>4063</v>
      </c>
      <c r="M82" s="241"/>
      <c r="N82" s="190"/>
      <c r="O82" s="200">
        <f t="shared" si="10"/>
        <v>5063</v>
      </c>
      <c r="P82" s="241"/>
      <c r="Q82" s="190"/>
      <c r="R82" s="200">
        <f t="shared" si="11"/>
        <v>6063</v>
      </c>
      <c r="S82" s="241"/>
      <c r="T82" s="190"/>
      <c r="U82" s="208">
        <f t="shared" si="12"/>
        <v>7063</v>
      </c>
      <c r="V82" s="207"/>
    </row>
    <row r="83" spans="2:22" ht="12" thickBot="1" x14ac:dyDescent="0.25">
      <c r="B83" s="243" t="s">
        <v>377</v>
      </c>
      <c r="C83" s="222">
        <f t="shared" si="13"/>
        <v>1064</v>
      </c>
      <c r="D83" s="221"/>
      <c r="E83" s="190"/>
      <c r="F83" s="222">
        <f t="shared" si="7"/>
        <v>2064</v>
      </c>
      <c r="G83" s="221"/>
      <c r="H83" s="206"/>
      <c r="I83" s="200">
        <f t="shared" si="8"/>
        <v>3064</v>
      </c>
      <c r="J83" s="241"/>
      <c r="K83" s="206"/>
      <c r="L83" s="200">
        <f t="shared" si="9"/>
        <v>4064</v>
      </c>
      <c r="M83" s="241"/>
      <c r="N83" s="190"/>
      <c r="O83" s="200">
        <f t="shared" si="10"/>
        <v>5064</v>
      </c>
      <c r="P83" s="241"/>
      <c r="Q83" s="190"/>
      <c r="R83" s="200">
        <f t="shared" si="11"/>
        <v>6064</v>
      </c>
      <c r="S83" s="241"/>
      <c r="T83" s="190"/>
      <c r="U83" s="208">
        <f t="shared" si="12"/>
        <v>7064</v>
      </c>
      <c r="V83" s="207"/>
    </row>
    <row r="84" spans="2:22" ht="12" thickBot="1" x14ac:dyDescent="0.25">
      <c r="B84" s="235" t="s">
        <v>416</v>
      </c>
      <c r="C84" s="222">
        <f t="shared" si="13"/>
        <v>1065</v>
      </c>
      <c r="D84" s="221"/>
      <c r="E84" s="190"/>
      <c r="F84" s="222">
        <f t="shared" si="7"/>
        <v>2065</v>
      </c>
      <c r="G84" s="221"/>
      <c r="H84" s="206"/>
      <c r="I84" s="200">
        <f t="shared" si="8"/>
        <v>3065</v>
      </c>
      <c r="J84" s="241"/>
      <c r="K84" s="206"/>
      <c r="L84" s="200">
        <f t="shared" si="9"/>
        <v>4065</v>
      </c>
      <c r="M84" s="241"/>
      <c r="N84" s="190"/>
      <c r="O84" s="200">
        <f t="shared" si="10"/>
        <v>5065</v>
      </c>
      <c r="P84" s="241"/>
      <c r="Q84" s="190"/>
      <c r="R84" s="200">
        <f t="shared" si="11"/>
        <v>6065</v>
      </c>
      <c r="S84" s="241"/>
      <c r="T84" s="190"/>
      <c r="U84" s="208">
        <f t="shared" si="12"/>
        <v>7065</v>
      </c>
      <c r="V84" s="207"/>
    </row>
    <row r="85" spans="2:22" ht="12" thickBot="1" x14ac:dyDescent="0.25">
      <c r="B85" s="243" t="s">
        <v>99</v>
      </c>
      <c r="C85" s="222">
        <f t="shared" si="13"/>
        <v>1066</v>
      </c>
      <c r="D85" s="221"/>
      <c r="E85" s="190"/>
      <c r="F85" s="222">
        <f t="shared" si="7"/>
        <v>2066</v>
      </c>
      <c r="G85" s="221"/>
      <c r="H85" s="206"/>
      <c r="I85" s="200">
        <f t="shared" si="8"/>
        <v>3066</v>
      </c>
      <c r="J85" s="241"/>
      <c r="K85" s="206"/>
      <c r="L85" s="200">
        <f t="shared" si="9"/>
        <v>4066</v>
      </c>
      <c r="M85" s="241"/>
      <c r="N85" s="190"/>
      <c r="O85" s="200">
        <f t="shared" si="10"/>
        <v>5066</v>
      </c>
      <c r="P85" s="241"/>
      <c r="Q85" s="190"/>
      <c r="R85" s="200">
        <f t="shared" si="11"/>
        <v>6066</v>
      </c>
      <c r="S85" s="241"/>
      <c r="T85" s="190"/>
      <c r="U85" s="208">
        <f t="shared" si="12"/>
        <v>7066</v>
      </c>
      <c r="V85" s="207"/>
    </row>
    <row r="86" spans="2:22" ht="12" thickBot="1" x14ac:dyDescent="0.25">
      <c r="B86" s="243" t="s">
        <v>377</v>
      </c>
      <c r="C86" s="222">
        <f t="shared" si="13"/>
        <v>1067</v>
      </c>
      <c r="D86" s="221"/>
      <c r="E86" s="190"/>
      <c r="F86" s="222">
        <f t="shared" si="7"/>
        <v>2067</v>
      </c>
      <c r="G86" s="221"/>
      <c r="H86" s="206"/>
      <c r="I86" s="200">
        <f t="shared" si="8"/>
        <v>3067</v>
      </c>
      <c r="J86" s="241"/>
      <c r="K86" s="206"/>
      <c r="L86" s="200">
        <f t="shared" si="9"/>
        <v>4067</v>
      </c>
      <c r="M86" s="241"/>
      <c r="N86" s="190"/>
      <c r="O86" s="200">
        <f t="shared" si="10"/>
        <v>5067</v>
      </c>
      <c r="P86" s="241"/>
      <c r="Q86" s="190"/>
      <c r="R86" s="200">
        <f t="shared" si="11"/>
        <v>6067</v>
      </c>
      <c r="S86" s="241"/>
      <c r="T86" s="190"/>
      <c r="U86" s="208">
        <f t="shared" si="12"/>
        <v>7067</v>
      </c>
      <c r="V86" s="207"/>
    </row>
    <row r="87" spans="2:22" ht="12" thickBot="1" x14ac:dyDescent="0.25">
      <c r="B87" s="235" t="s">
        <v>415</v>
      </c>
      <c r="C87" s="222">
        <f t="shared" si="13"/>
        <v>1068</v>
      </c>
      <c r="D87" s="221"/>
      <c r="E87" s="190"/>
      <c r="F87" s="222">
        <f t="shared" si="7"/>
        <v>2068</v>
      </c>
      <c r="G87" s="221"/>
      <c r="H87" s="206"/>
      <c r="I87" s="200">
        <f t="shared" si="8"/>
        <v>3068</v>
      </c>
      <c r="J87" s="241"/>
      <c r="K87" s="206"/>
      <c r="L87" s="200">
        <f t="shared" si="9"/>
        <v>4068</v>
      </c>
      <c r="M87" s="241"/>
      <c r="N87" s="190"/>
      <c r="O87" s="200">
        <f t="shared" si="10"/>
        <v>5068</v>
      </c>
      <c r="P87" s="241"/>
      <c r="Q87" s="190"/>
      <c r="R87" s="200">
        <f t="shared" si="11"/>
        <v>6068</v>
      </c>
      <c r="S87" s="241"/>
      <c r="T87" s="190"/>
      <c r="U87" s="208">
        <f t="shared" si="12"/>
        <v>7068</v>
      </c>
      <c r="V87" s="207"/>
    </row>
    <row r="88" spans="2:22" ht="12" thickBot="1" x14ac:dyDescent="0.25">
      <c r="B88" s="243" t="s">
        <v>99</v>
      </c>
      <c r="C88" s="222">
        <f t="shared" si="13"/>
        <v>1069</v>
      </c>
      <c r="D88" s="221"/>
      <c r="E88" s="190"/>
      <c r="F88" s="222">
        <f t="shared" si="7"/>
        <v>2069</v>
      </c>
      <c r="G88" s="221"/>
      <c r="H88" s="206"/>
      <c r="I88" s="200">
        <f t="shared" si="8"/>
        <v>3069</v>
      </c>
      <c r="J88" s="241"/>
      <c r="K88" s="206"/>
      <c r="L88" s="200">
        <f t="shared" si="9"/>
        <v>4069</v>
      </c>
      <c r="M88" s="241"/>
      <c r="N88" s="190"/>
      <c r="O88" s="200">
        <f t="shared" si="10"/>
        <v>5069</v>
      </c>
      <c r="P88" s="241"/>
      <c r="Q88" s="190"/>
      <c r="R88" s="200">
        <f t="shared" si="11"/>
        <v>6069</v>
      </c>
      <c r="S88" s="241"/>
      <c r="T88" s="190"/>
      <c r="U88" s="208">
        <f t="shared" si="12"/>
        <v>7069</v>
      </c>
      <c r="V88" s="207"/>
    </row>
    <row r="89" spans="2:22" ht="12" thickBot="1" x14ac:dyDescent="0.25">
      <c r="B89" s="243" t="s">
        <v>377</v>
      </c>
      <c r="C89" s="222">
        <f t="shared" si="13"/>
        <v>1070</v>
      </c>
      <c r="D89" s="221"/>
      <c r="E89" s="190"/>
      <c r="F89" s="222">
        <f t="shared" si="7"/>
        <v>2070</v>
      </c>
      <c r="G89" s="221"/>
      <c r="H89" s="206"/>
      <c r="I89" s="200">
        <f t="shared" si="8"/>
        <v>3070</v>
      </c>
      <c r="J89" s="241"/>
      <c r="K89" s="206"/>
      <c r="L89" s="200">
        <f t="shared" si="9"/>
        <v>4070</v>
      </c>
      <c r="M89" s="241"/>
      <c r="N89" s="190"/>
      <c r="O89" s="200">
        <f t="shared" si="10"/>
        <v>5070</v>
      </c>
      <c r="P89" s="241"/>
      <c r="Q89" s="190"/>
      <c r="R89" s="200">
        <f t="shared" si="11"/>
        <v>6070</v>
      </c>
      <c r="S89" s="241"/>
      <c r="T89" s="190"/>
      <c r="U89" s="208">
        <f t="shared" si="12"/>
        <v>7070</v>
      </c>
      <c r="V89" s="207"/>
    </row>
    <row r="90" spans="2:22" ht="12" thickBot="1" x14ac:dyDescent="0.25">
      <c r="B90" s="235" t="s">
        <v>414</v>
      </c>
      <c r="C90" s="222">
        <f t="shared" si="13"/>
        <v>1071</v>
      </c>
      <c r="D90" s="221"/>
      <c r="E90" s="190"/>
      <c r="F90" s="222">
        <f t="shared" si="7"/>
        <v>2071</v>
      </c>
      <c r="G90" s="221"/>
      <c r="H90" s="206"/>
      <c r="I90" s="200">
        <f t="shared" si="8"/>
        <v>3071</v>
      </c>
      <c r="J90" s="241"/>
      <c r="K90" s="206"/>
      <c r="L90" s="200">
        <f t="shared" si="9"/>
        <v>4071</v>
      </c>
      <c r="M90" s="241"/>
      <c r="N90" s="190"/>
      <c r="O90" s="200">
        <f t="shared" si="10"/>
        <v>5071</v>
      </c>
      <c r="P90" s="241"/>
      <c r="Q90" s="190"/>
      <c r="R90" s="200">
        <f t="shared" si="11"/>
        <v>6071</v>
      </c>
      <c r="S90" s="241"/>
      <c r="T90" s="190"/>
      <c r="U90" s="208">
        <f t="shared" si="12"/>
        <v>7071</v>
      </c>
      <c r="V90" s="207"/>
    </row>
    <row r="91" spans="2:22" ht="12" thickBot="1" x14ac:dyDescent="0.25">
      <c r="B91" s="243" t="s">
        <v>99</v>
      </c>
      <c r="C91" s="222">
        <f t="shared" si="13"/>
        <v>1072</v>
      </c>
      <c r="D91" s="221"/>
      <c r="E91" s="190"/>
      <c r="F91" s="222">
        <f t="shared" si="7"/>
        <v>2072</v>
      </c>
      <c r="G91" s="221"/>
      <c r="H91" s="206"/>
      <c r="I91" s="200">
        <f t="shared" si="8"/>
        <v>3072</v>
      </c>
      <c r="J91" s="241"/>
      <c r="K91" s="206"/>
      <c r="L91" s="200">
        <f t="shared" si="9"/>
        <v>4072</v>
      </c>
      <c r="M91" s="241"/>
      <c r="N91" s="190"/>
      <c r="O91" s="200">
        <f t="shared" si="10"/>
        <v>5072</v>
      </c>
      <c r="P91" s="241"/>
      <c r="Q91" s="190"/>
      <c r="R91" s="200">
        <f t="shared" si="11"/>
        <v>6072</v>
      </c>
      <c r="S91" s="241"/>
      <c r="T91" s="190"/>
      <c r="U91" s="208">
        <f t="shared" si="12"/>
        <v>7072</v>
      </c>
      <c r="V91" s="207"/>
    </row>
    <row r="92" spans="2:22" ht="12" thickBot="1" x14ac:dyDescent="0.25">
      <c r="B92" s="243" t="s">
        <v>377</v>
      </c>
      <c r="C92" s="222">
        <f t="shared" si="13"/>
        <v>1073</v>
      </c>
      <c r="D92" s="221"/>
      <c r="E92" s="190"/>
      <c r="F92" s="222">
        <f t="shared" si="7"/>
        <v>2073</v>
      </c>
      <c r="G92" s="221"/>
      <c r="H92" s="206"/>
      <c r="I92" s="200">
        <f t="shared" si="8"/>
        <v>3073</v>
      </c>
      <c r="J92" s="241"/>
      <c r="K92" s="206"/>
      <c r="L92" s="200">
        <f t="shared" si="9"/>
        <v>4073</v>
      </c>
      <c r="M92" s="241"/>
      <c r="N92" s="190"/>
      <c r="O92" s="200">
        <f t="shared" si="10"/>
        <v>5073</v>
      </c>
      <c r="P92" s="241"/>
      <c r="Q92" s="190"/>
      <c r="R92" s="200">
        <f t="shared" si="11"/>
        <v>6073</v>
      </c>
      <c r="S92" s="241"/>
      <c r="T92" s="190"/>
      <c r="U92" s="208">
        <f t="shared" si="12"/>
        <v>7073</v>
      </c>
      <c r="V92" s="207"/>
    </row>
    <row r="93" spans="2:22" ht="12" thickBot="1" x14ac:dyDescent="0.25">
      <c r="B93" s="235" t="s">
        <v>413</v>
      </c>
      <c r="C93" s="222">
        <f t="shared" si="13"/>
        <v>1074</v>
      </c>
      <c r="D93" s="221"/>
      <c r="E93" s="190"/>
      <c r="F93" s="222">
        <f t="shared" si="7"/>
        <v>2074</v>
      </c>
      <c r="G93" s="221"/>
      <c r="H93" s="206"/>
      <c r="I93" s="200">
        <f t="shared" si="8"/>
        <v>3074</v>
      </c>
      <c r="J93" s="241"/>
      <c r="K93" s="206"/>
      <c r="L93" s="200">
        <f t="shared" si="9"/>
        <v>4074</v>
      </c>
      <c r="M93" s="241"/>
      <c r="N93" s="190"/>
      <c r="O93" s="200">
        <f t="shared" si="10"/>
        <v>5074</v>
      </c>
      <c r="P93" s="241"/>
      <c r="Q93" s="190"/>
      <c r="R93" s="200">
        <f t="shared" si="11"/>
        <v>6074</v>
      </c>
      <c r="S93" s="241"/>
      <c r="T93" s="190"/>
      <c r="U93" s="208">
        <f t="shared" si="12"/>
        <v>7074</v>
      </c>
      <c r="V93" s="207"/>
    </row>
    <row r="94" spans="2:22" ht="12" thickBot="1" x14ac:dyDescent="0.25">
      <c r="B94" s="243" t="s">
        <v>99</v>
      </c>
      <c r="C94" s="222">
        <f t="shared" si="13"/>
        <v>1075</v>
      </c>
      <c r="D94" s="221"/>
      <c r="E94" s="190"/>
      <c r="F94" s="222">
        <f t="shared" si="7"/>
        <v>2075</v>
      </c>
      <c r="G94" s="221"/>
      <c r="H94" s="206"/>
      <c r="I94" s="200">
        <f t="shared" si="8"/>
        <v>3075</v>
      </c>
      <c r="J94" s="241"/>
      <c r="K94" s="206"/>
      <c r="L94" s="200">
        <f t="shared" si="9"/>
        <v>4075</v>
      </c>
      <c r="M94" s="241"/>
      <c r="N94" s="190"/>
      <c r="O94" s="200">
        <f t="shared" si="10"/>
        <v>5075</v>
      </c>
      <c r="P94" s="241"/>
      <c r="Q94" s="190"/>
      <c r="R94" s="200">
        <f t="shared" si="11"/>
        <v>6075</v>
      </c>
      <c r="S94" s="241"/>
      <c r="T94" s="190"/>
      <c r="U94" s="208">
        <f t="shared" si="12"/>
        <v>7075</v>
      </c>
      <c r="V94" s="207"/>
    </row>
    <row r="95" spans="2:22" ht="12" thickBot="1" x14ac:dyDescent="0.25">
      <c r="B95" s="243" t="s">
        <v>377</v>
      </c>
      <c r="C95" s="222">
        <f t="shared" si="13"/>
        <v>1076</v>
      </c>
      <c r="D95" s="221"/>
      <c r="E95" s="190"/>
      <c r="F95" s="222">
        <f t="shared" si="7"/>
        <v>2076</v>
      </c>
      <c r="G95" s="221"/>
      <c r="H95" s="206"/>
      <c r="I95" s="200">
        <f t="shared" si="8"/>
        <v>3076</v>
      </c>
      <c r="J95" s="241"/>
      <c r="K95" s="206"/>
      <c r="L95" s="200">
        <f t="shared" si="9"/>
        <v>4076</v>
      </c>
      <c r="M95" s="241"/>
      <c r="N95" s="190"/>
      <c r="O95" s="200">
        <f t="shared" si="10"/>
        <v>5076</v>
      </c>
      <c r="P95" s="241"/>
      <c r="Q95" s="190"/>
      <c r="R95" s="200">
        <f t="shared" si="11"/>
        <v>6076</v>
      </c>
      <c r="S95" s="241"/>
      <c r="T95" s="190"/>
      <c r="U95" s="208">
        <f t="shared" si="12"/>
        <v>7076</v>
      </c>
      <c r="V95" s="207"/>
    </row>
    <row r="96" spans="2:22" ht="12" thickBot="1" x14ac:dyDescent="0.25">
      <c r="B96" s="235" t="s">
        <v>412</v>
      </c>
      <c r="C96" s="222">
        <f t="shared" si="13"/>
        <v>1077</v>
      </c>
      <c r="D96" s="221"/>
      <c r="E96" s="190"/>
      <c r="F96" s="222">
        <f t="shared" si="7"/>
        <v>2077</v>
      </c>
      <c r="G96" s="221"/>
      <c r="H96" s="206"/>
      <c r="I96" s="200">
        <f t="shared" si="8"/>
        <v>3077</v>
      </c>
      <c r="J96" s="241"/>
      <c r="K96" s="206"/>
      <c r="L96" s="200">
        <f t="shared" si="9"/>
        <v>4077</v>
      </c>
      <c r="M96" s="241"/>
      <c r="N96" s="190"/>
      <c r="O96" s="200">
        <f t="shared" si="10"/>
        <v>5077</v>
      </c>
      <c r="P96" s="241"/>
      <c r="Q96" s="190"/>
      <c r="R96" s="200">
        <f t="shared" si="11"/>
        <v>6077</v>
      </c>
      <c r="S96" s="241"/>
      <c r="T96" s="190"/>
      <c r="U96" s="208">
        <f t="shared" si="12"/>
        <v>7077</v>
      </c>
      <c r="V96" s="207"/>
    </row>
    <row r="97" spans="2:22" ht="12" thickBot="1" x14ac:dyDescent="0.25">
      <c r="B97" s="243" t="s">
        <v>99</v>
      </c>
      <c r="C97" s="222">
        <f t="shared" si="13"/>
        <v>1078</v>
      </c>
      <c r="D97" s="221"/>
      <c r="E97" s="190"/>
      <c r="F97" s="222">
        <f t="shared" si="7"/>
        <v>2078</v>
      </c>
      <c r="G97" s="221"/>
      <c r="H97" s="206"/>
      <c r="I97" s="200">
        <f t="shared" si="8"/>
        <v>3078</v>
      </c>
      <c r="J97" s="241"/>
      <c r="K97" s="206"/>
      <c r="L97" s="200">
        <f t="shared" si="9"/>
        <v>4078</v>
      </c>
      <c r="M97" s="241"/>
      <c r="N97" s="190"/>
      <c r="O97" s="200">
        <f t="shared" si="10"/>
        <v>5078</v>
      </c>
      <c r="P97" s="241"/>
      <c r="Q97" s="190"/>
      <c r="R97" s="200">
        <f t="shared" si="11"/>
        <v>6078</v>
      </c>
      <c r="S97" s="241"/>
      <c r="T97" s="190"/>
      <c r="U97" s="208">
        <f t="shared" si="12"/>
        <v>7078</v>
      </c>
      <c r="V97" s="207"/>
    </row>
    <row r="98" spans="2:22" ht="12" thickBot="1" x14ac:dyDescent="0.25">
      <c r="B98" s="243" t="s">
        <v>377</v>
      </c>
      <c r="C98" s="222">
        <f t="shared" si="13"/>
        <v>1079</v>
      </c>
      <c r="D98" s="221"/>
      <c r="E98" s="190"/>
      <c r="F98" s="222">
        <f t="shared" si="7"/>
        <v>2079</v>
      </c>
      <c r="G98" s="221"/>
      <c r="H98" s="206"/>
      <c r="I98" s="200">
        <f t="shared" si="8"/>
        <v>3079</v>
      </c>
      <c r="J98" s="241"/>
      <c r="K98" s="206"/>
      <c r="L98" s="200">
        <f t="shared" si="9"/>
        <v>4079</v>
      </c>
      <c r="M98" s="241"/>
      <c r="N98" s="190"/>
      <c r="O98" s="200">
        <f t="shared" si="10"/>
        <v>5079</v>
      </c>
      <c r="P98" s="241"/>
      <c r="Q98" s="190"/>
      <c r="R98" s="200">
        <f t="shared" si="11"/>
        <v>6079</v>
      </c>
      <c r="S98" s="241"/>
      <c r="T98" s="190"/>
      <c r="U98" s="208">
        <f t="shared" si="12"/>
        <v>7079</v>
      </c>
      <c r="V98" s="207"/>
    </row>
    <row r="99" spans="2:22" ht="12" thickBot="1" x14ac:dyDescent="0.25">
      <c r="B99" s="235" t="s">
        <v>411</v>
      </c>
      <c r="C99" s="222">
        <f t="shared" si="13"/>
        <v>1080</v>
      </c>
      <c r="D99" s="221"/>
      <c r="E99" s="190"/>
      <c r="F99" s="222">
        <f t="shared" si="7"/>
        <v>2080</v>
      </c>
      <c r="G99" s="221"/>
      <c r="H99" s="206"/>
      <c r="I99" s="200">
        <f t="shared" si="8"/>
        <v>3080</v>
      </c>
      <c r="J99" s="241"/>
      <c r="K99" s="206"/>
      <c r="L99" s="200">
        <f t="shared" si="9"/>
        <v>4080</v>
      </c>
      <c r="M99" s="241"/>
      <c r="N99" s="190"/>
      <c r="O99" s="200">
        <f t="shared" si="10"/>
        <v>5080</v>
      </c>
      <c r="P99" s="241"/>
      <c r="Q99" s="190"/>
      <c r="R99" s="200">
        <f t="shared" si="11"/>
        <v>6080</v>
      </c>
      <c r="S99" s="241"/>
      <c r="T99" s="190"/>
      <c r="U99" s="208">
        <f t="shared" si="12"/>
        <v>7080</v>
      </c>
      <c r="V99" s="207"/>
    </row>
    <row r="100" spans="2:22" ht="12" thickBot="1" x14ac:dyDescent="0.25">
      <c r="B100" s="243" t="s">
        <v>99</v>
      </c>
      <c r="C100" s="222">
        <f t="shared" si="13"/>
        <v>1081</v>
      </c>
      <c r="D100" s="221"/>
      <c r="E100" s="190"/>
      <c r="F100" s="222">
        <f t="shared" si="7"/>
        <v>2081</v>
      </c>
      <c r="G100" s="221"/>
      <c r="H100" s="206"/>
      <c r="I100" s="200">
        <f t="shared" si="8"/>
        <v>3081</v>
      </c>
      <c r="J100" s="241"/>
      <c r="K100" s="206"/>
      <c r="L100" s="200">
        <f t="shared" si="9"/>
        <v>4081</v>
      </c>
      <c r="M100" s="241"/>
      <c r="N100" s="190"/>
      <c r="O100" s="200">
        <f t="shared" si="10"/>
        <v>5081</v>
      </c>
      <c r="P100" s="241"/>
      <c r="Q100" s="190"/>
      <c r="R100" s="200">
        <f t="shared" si="11"/>
        <v>6081</v>
      </c>
      <c r="S100" s="241"/>
      <c r="T100" s="190"/>
      <c r="U100" s="208">
        <f t="shared" si="12"/>
        <v>7081</v>
      </c>
      <c r="V100" s="207"/>
    </row>
    <row r="101" spans="2:22" ht="12" thickBot="1" x14ac:dyDescent="0.25">
      <c r="B101" s="243" t="s">
        <v>377</v>
      </c>
      <c r="C101" s="222">
        <f t="shared" si="13"/>
        <v>1082</v>
      </c>
      <c r="D101" s="221"/>
      <c r="E101" s="190"/>
      <c r="F101" s="222">
        <f t="shared" si="7"/>
        <v>2082</v>
      </c>
      <c r="G101" s="221"/>
      <c r="H101" s="206"/>
      <c r="I101" s="200">
        <f t="shared" si="8"/>
        <v>3082</v>
      </c>
      <c r="J101" s="241"/>
      <c r="K101" s="206"/>
      <c r="L101" s="200">
        <f t="shared" si="9"/>
        <v>4082</v>
      </c>
      <c r="M101" s="241"/>
      <c r="N101" s="190"/>
      <c r="O101" s="200">
        <f t="shared" si="10"/>
        <v>5082</v>
      </c>
      <c r="P101" s="241"/>
      <c r="Q101" s="190"/>
      <c r="R101" s="200">
        <f t="shared" si="11"/>
        <v>6082</v>
      </c>
      <c r="S101" s="241"/>
      <c r="T101" s="190"/>
      <c r="U101" s="208">
        <f t="shared" si="12"/>
        <v>7082</v>
      </c>
      <c r="V101" s="207"/>
    </row>
    <row r="102" spans="2:22" ht="12" thickBot="1" x14ac:dyDescent="0.25">
      <c r="B102" s="235" t="s">
        <v>410</v>
      </c>
      <c r="C102" s="222">
        <f t="shared" si="13"/>
        <v>1083</v>
      </c>
      <c r="D102" s="221"/>
      <c r="E102" s="190"/>
      <c r="F102" s="222">
        <f t="shared" si="7"/>
        <v>2083</v>
      </c>
      <c r="G102" s="221"/>
      <c r="H102" s="206"/>
      <c r="I102" s="200">
        <f t="shared" si="8"/>
        <v>3083</v>
      </c>
      <c r="J102" s="241"/>
      <c r="K102" s="206"/>
      <c r="L102" s="200">
        <f t="shared" si="9"/>
        <v>4083</v>
      </c>
      <c r="M102" s="241"/>
      <c r="N102" s="190"/>
      <c r="O102" s="200">
        <f t="shared" si="10"/>
        <v>5083</v>
      </c>
      <c r="P102" s="241"/>
      <c r="Q102" s="190"/>
      <c r="R102" s="200">
        <f t="shared" si="11"/>
        <v>6083</v>
      </c>
      <c r="S102" s="241"/>
      <c r="T102" s="190"/>
      <c r="U102" s="208">
        <f t="shared" si="12"/>
        <v>7083</v>
      </c>
      <c r="V102" s="207"/>
    </row>
    <row r="103" spans="2:22" ht="12" thickBot="1" x14ac:dyDescent="0.25">
      <c r="B103" s="243" t="s">
        <v>99</v>
      </c>
      <c r="C103" s="222">
        <f t="shared" si="13"/>
        <v>1084</v>
      </c>
      <c r="D103" s="221"/>
      <c r="E103" s="190"/>
      <c r="F103" s="222">
        <f t="shared" si="7"/>
        <v>2084</v>
      </c>
      <c r="G103" s="221"/>
      <c r="H103" s="206"/>
      <c r="I103" s="200">
        <f t="shared" si="8"/>
        <v>3084</v>
      </c>
      <c r="J103" s="241"/>
      <c r="K103" s="206"/>
      <c r="L103" s="200">
        <f t="shared" si="9"/>
        <v>4084</v>
      </c>
      <c r="M103" s="241"/>
      <c r="N103" s="190"/>
      <c r="O103" s="200">
        <f t="shared" si="10"/>
        <v>5084</v>
      </c>
      <c r="P103" s="241"/>
      <c r="Q103" s="190"/>
      <c r="R103" s="200">
        <f t="shared" si="11"/>
        <v>6084</v>
      </c>
      <c r="S103" s="241"/>
      <c r="T103" s="190"/>
      <c r="U103" s="208">
        <f t="shared" si="12"/>
        <v>7084</v>
      </c>
      <c r="V103" s="207"/>
    </row>
    <row r="104" spans="2:22" ht="12" thickBot="1" x14ac:dyDescent="0.25">
      <c r="B104" s="243" t="s">
        <v>377</v>
      </c>
      <c r="C104" s="222">
        <f t="shared" si="13"/>
        <v>1085</v>
      </c>
      <c r="D104" s="221"/>
      <c r="E104" s="190"/>
      <c r="F104" s="222">
        <f t="shared" si="7"/>
        <v>2085</v>
      </c>
      <c r="G104" s="221"/>
      <c r="H104" s="206"/>
      <c r="I104" s="200">
        <f t="shared" si="8"/>
        <v>3085</v>
      </c>
      <c r="J104" s="241"/>
      <c r="K104" s="206"/>
      <c r="L104" s="200">
        <f t="shared" si="9"/>
        <v>4085</v>
      </c>
      <c r="M104" s="241"/>
      <c r="N104" s="190"/>
      <c r="O104" s="200">
        <f t="shared" si="10"/>
        <v>5085</v>
      </c>
      <c r="P104" s="241"/>
      <c r="Q104" s="190"/>
      <c r="R104" s="200">
        <f t="shared" si="11"/>
        <v>6085</v>
      </c>
      <c r="S104" s="241"/>
      <c r="T104" s="190"/>
      <c r="U104" s="208">
        <f t="shared" si="12"/>
        <v>7085</v>
      </c>
      <c r="V104" s="207"/>
    </row>
    <row r="105" spans="2:22" ht="12" thickBot="1" x14ac:dyDescent="0.25">
      <c r="B105" s="235" t="s">
        <v>409</v>
      </c>
      <c r="C105" s="222">
        <f t="shared" si="13"/>
        <v>1086</v>
      </c>
      <c r="D105" s="221"/>
      <c r="E105" s="190"/>
      <c r="F105" s="222">
        <f t="shared" si="7"/>
        <v>2086</v>
      </c>
      <c r="G105" s="221"/>
      <c r="H105" s="206"/>
      <c r="I105" s="200">
        <f t="shared" si="8"/>
        <v>3086</v>
      </c>
      <c r="J105" s="241"/>
      <c r="K105" s="206"/>
      <c r="L105" s="200">
        <f t="shared" si="9"/>
        <v>4086</v>
      </c>
      <c r="M105" s="241"/>
      <c r="N105" s="190"/>
      <c r="O105" s="200">
        <f t="shared" si="10"/>
        <v>5086</v>
      </c>
      <c r="P105" s="241"/>
      <c r="Q105" s="190"/>
      <c r="R105" s="200">
        <f t="shared" si="11"/>
        <v>6086</v>
      </c>
      <c r="S105" s="241"/>
      <c r="T105" s="190"/>
      <c r="U105" s="208">
        <f t="shared" si="12"/>
        <v>7086</v>
      </c>
      <c r="V105" s="207"/>
    </row>
    <row r="106" spans="2:22" ht="12" thickBot="1" x14ac:dyDescent="0.25">
      <c r="B106" s="243" t="s">
        <v>99</v>
      </c>
      <c r="C106" s="222">
        <f t="shared" si="13"/>
        <v>1087</v>
      </c>
      <c r="D106" s="221"/>
      <c r="E106" s="190"/>
      <c r="F106" s="222">
        <f t="shared" ref="F106:F122" si="14">C106+1000</f>
        <v>2087</v>
      </c>
      <c r="G106" s="221"/>
      <c r="H106" s="206"/>
      <c r="I106" s="200">
        <f t="shared" ref="I106:I122" si="15">F106+1000</f>
        <v>3087</v>
      </c>
      <c r="J106" s="241"/>
      <c r="K106" s="206"/>
      <c r="L106" s="200">
        <f t="shared" ref="L106:L122" si="16">I106+1000</f>
        <v>4087</v>
      </c>
      <c r="M106" s="241"/>
      <c r="N106" s="190"/>
      <c r="O106" s="200">
        <f t="shared" ref="O106:O122" si="17">L106+1000</f>
        <v>5087</v>
      </c>
      <c r="P106" s="241"/>
      <c r="Q106" s="190"/>
      <c r="R106" s="200">
        <f t="shared" ref="R106:R122" si="18">O106+1000</f>
        <v>6087</v>
      </c>
      <c r="S106" s="241"/>
      <c r="T106" s="190"/>
      <c r="U106" s="208">
        <f t="shared" ref="U106:U122" si="19">R106+1000</f>
        <v>7087</v>
      </c>
      <c r="V106" s="207"/>
    </row>
    <row r="107" spans="2:22" ht="12" thickBot="1" x14ac:dyDescent="0.25">
      <c r="B107" s="243" t="s">
        <v>377</v>
      </c>
      <c r="C107" s="222">
        <f t="shared" ref="C107:C122" si="20">C106+1</f>
        <v>1088</v>
      </c>
      <c r="D107" s="221"/>
      <c r="E107" s="190"/>
      <c r="F107" s="222">
        <f t="shared" si="14"/>
        <v>2088</v>
      </c>
      <c r="G107" s="221"/>
      <c r="H107" s="206"/>
      <c r="I107" s="200">
        <f t="shared" si="15"/>
        <v>3088</v>
      </c>
      <c r="J107" s="241"/>
      <c r="K107" s="206"/>
      <c r="L107" s="200">
        <f t="shared" si="16"/>
        <v>4088</v>
      </c>
      <c r="M107" s="241"/>
      <c r="N107" s="190"/>
      <c r="O107" s="200">
        <f t="shared" si="17"/>
        <v>5088</v>
      </c>
      <c r="P107" s="241"/>
      <c r="Q107" s="190"/>
      <c r="R107" s="200">
        <f t="shared" si="18"/>
        <v>6088</v>
      </c>
      <c r="S107" s="241"/>
      <c r="T107" s="190"/>
      <c r="U107" s="208">
        <f t="shared" si="19"/>
        <v>7088</v>
      </c>
      <c r="V107" s="207"/>
    </row>
    <row r="108" spans="2:22" ht="12" thickBot="1" x14ac:dyDescent="0.25">
      <c r="B108" s="235" t="s">
        <v>408</v>
      </c>
      <c r="C108" s="222">
        <f t="shared" si="20"/>
        <v>1089</v>
      </c>
      <c r="D108" s="221"/>
      <c r="E108" s="190"/>
      <c r="F108" s="222">
        <f t="shared" si="14"/>
        <v>2089</v>
      </c>
      <c r="G108" s="221"/>
      <c r="H108" s="206"/>
      <c r="I108" s="200">
        <f t="shared" si="15"/>
        <v>3089</v>
      </c>
      <c r="J108" s="241"/>
      <c r="K108" s="206"/>
      <c r="L108" s="200">
        <f t="shared" si="16"/>
        <v>4089</v>
      </c>
      <c r="M108" s="241"/>
      <c r="N108" s="190"/>
      <c r="O108" s="200">
        <f t="shared" si="17"/>
        <v>5089</v>
      </c>
      <c r="P108" s="241"/>
      <c r="Q108" s="190"/>
      <c r="R108" s="200">
        <f t="shared" si="18"/>
        <v>6089</v>
      </c>
      <c r="S108" s="241"/>
      <c r="T108" s="190"/>
      <c r="U108" s="208">
        <f t="shared" si="19"/>
        <v>7089</v>
      </c>
      <c r="V108" s="207"/>
    </row>
    <row r="109" spans="2:22" ht="12" thickBot="1" x14ac:dyDescent="0.25">
      <c r="B109" s="243" t="s">
        <v>99</v>
      </c>
      <c r="C109" s="222">
        <f t="shared" si="20"/>
        <v>1090</v>
      </c>
      <c r="D109" s="221"/>
      <c r="E109" s="190"/>
      <c r="F109" s="222">
        <f t="shared" si="14"/>
        <v>2090</v>
      </c>
      <c r="G109" s="221"/>
      <c r="H109" s="206"/>
      <c r="I109" s="200">
        <f t="shared" si="15"/>
        <v>3090</v>
      </c>
      <c r="J109" s="241"/>
      <c r="K109" s="206"/>
      <c r="L109" s="200">
        <f t="shared" si="16"/>
        <v>4090</v>
      </c>
      <c r="M109" s="241"/>
      <c r="N109" s="190"/>
      <c r="O109" s="200">
        <f t="shared" si="17"/>
        <v>5090</v>
      </c>
      <c r="P109" s="241"/>
      <c r="Q109" s="190"/>
      <c r="R109" s="200">
        <f t="shared" si="18"/>
        <v>6090</v>
      </c>
      <c r="S109" s="241"/>
      <c r="T109" s="190"/>
      <c r="U109" s="208">
        <f t="shared" si="19"/>
        <v>7090</v>
      </c>
      <c r="V109" s="207"/>
    </row>
    <row r="110" spans="2:22" ht="12" thickBot="1" x14ac:dyDescent="0.25">
      <c r="B110" s="243" t="s">
        <v>377</v>
      </c>
      <c r="C110" s="222">
        <f t="shared" si="20"/>
        <v>1091</v>
      </c>
      <c r="D110" s="221"/>
      <c r="E110" s="190"/>
      <c r="F110" s="222">
        <f t="shared" si="14"/>
        <v>2091</v>
      </c>
      <c r="G110" s="221"/>
      <c r="H110" s="206"/>
      <c r="I110" s="200">
        <f t="shared" si="15"/>
        <v>3091</v>
      </c>
      <c r="J110" s="241"/>
      <c r="K110" s="206"/>
      <c r="L110" s="200">
        <f t="shared" si="16"/>
        <v>4091</v>
      </c>
      <c r="M110" s="241"/>
      <c r="N110" s="190"/>
      <c r="O110" s="200">
        <f t="shared" si="17"/>
        <v>5091</v>
      </c>
      <c r="P110" s="241"/>
      <c r="Q110" s="190"/>
      <c r="R110" s="200">
        <f t="shared" si="18"/>
        <v>6091</v>
      </c>
      <c r="S110" s="241"/>
      <c r="T110" s="190"/>
      <c r="U110" s="208">
        <f t="shared" si="19"/>
        <v>7091</v>
      </c>
      <c r="V110" s="207"/>
    </row>
    <row r="111" spans="2:22" ht="12" thickBot="1" x14ac:dyDescent="0.25">
      <c r="B111" s="235" t="s">
        <v>407</v>
      </c>
      <c r="C111" s="222">
        <f t="shared" si="20"/>
        <v>1092</v>
      </c>
      <c r="D111" s="221"/>
      <c r="E111" s="190"/>
      <c r="F111" s="222">
        <f t="shared" si="14"/>
        <v>2092</v>
      </c>
      <c r="G111" s="221"/>
      <c r="H111" s="206"/>
      <c r="I111" s="200">
        <f t="shared" si="15"/>
        <v>3092</v>
      </c>
      <c r="J111" s="241"/>
      <c r="K111" s="206"/>
      <c r="L111" s="200">
        <f t="shared" si="16"/>
        <v>4092</v>
      </c>
      <c r="M111" s="241"/>
      <c r="N111" s="190"/>
      <c r="O111" s="200">
        <f t="shared" si="17"/>
        <v>5092</v>
      </c>
      <c r="P111" s="241"/>
      <c r="Q111" s="190"/>
      <c r="R111" s="200">
        <f t="shared" si="18"/>
        <v>6092</v>
      </c>
      <c r="S111" s="241"/>
      <c r="T111" s="190"/>
      <c r="U111" s="208">
        <f t="shared" si="19"/>
        <v>7092</v>
      </c>
      <c r="V111" s="207"/>
    </row>
    <row r="112" spans="2:22" ht="12" thickBot="1" x14ac:dyDescent="0.25">
      <c r="B112" s="243" t="s">
        <v>99</v>
      </c>
      <c r="C112" s="222">
        <f t="shared" si="20"/>
        <v>1093</v>
      </c>
      <c r="D112" s="221"/>
      <c r="E112" s="190"/>
      <c r="F112" s="222">
        <f t="shared" si="14"/>
        <v>2093</v>
      </c>
      <c r="G112" s="221"/>
      <c r="H112" s="206"/>
      <c r="I112" s="200">
        <f t="shared" si="15"/>
        <v>3093</v>
      </c>
      <c r="J112" s="241"/>
      <c r="K112" s="206"/>
      <c r="L112" s="200">
        <f t="shared" si="16"/>
        <v>4093</v>
      </c>
      <c r="M112" s="241"/>
      <c r="N112" s="190"/>
      <c r="O112" s="200">
        <f t="shared" si="17"/>
        <v>5093</v>
      </c>
      <c r="P112" s="241"/>
      <c r="Q112" s="190"/>
      <c r="R112" s="200">
        <f t="shared" si="18"/>
        <v>6093</v>
      </c>
      <c r="S112" s="241"/>
      <c r="T112" s="190"/>
      <c r="U112" s="208">
        <f t="shared" si="19"/>
        <v>7093</v>
      </c>
      <c r="V112" s="207"/>
    </row>
    <row r="113" spans="2:22" ht="12" thickBot="1" x14ac:dyDescent="0.25">
      <c r="B113" s="243" t="s">
        <v>377</v>
      </c>
      <c r="C113" s="222">
        <f t="shared" si="20"/>
        <v>1094</v>
      </c>
      <c r="D113" s="221"/>
      <c r="E113" s="190"/>
      <c r="F113" s="222">
        <f t="shared" si="14"/>
        <v>2094</v>
      </c>
      <c r="G113" s="221"/>
      <c r="H113" s="206"/>
      <c r="I113" s="200">
        <f t="shared" si="15"/>
        <v>3094</v>
      </c>
      <c r="J113" s="241"/>
      <c r="K113" s="206"/>
      <c r="L113" s="200">
        <f t="shared" si="16"/>
        <v>4094</v>
      </c>
      <c r="M113" s="241"/>
      <c r="N113" s="190"/>
      <c r="O113" s="200">
        <f t="shared" si="17"/>
        <v>5094</v>
      </c>
      <c r="P113" s="241"/>
      <c r="Q113" s="190"/>
      <c r="R113" s="200">
        <f t="shared" si="18"/>
        <v>6094</v>
      </c>
      <c r="S113" s="241"/>
      <c r="T113" s="190"/>
      <c r="U113" s="208">
        <f t="shared" si="19"/>
        <v>7094</v>
      </c>
      <c r="V113" s="207"/>
    </row>
    <row r="114" spans="2:22" ht="12" thickBot="1" x14ac:dyDescent="0.25">
      <c r="B114" s="235" t="s">
        <v>406</v>
      </c>
      <c r="C114" s="222">
        <f t="shared" si="20"/>
        <v>1095</v>
      </c>
      <c r="D114" s="221"/>
      <c r="E114" s="190"/>
      <c r="F114" s="222">
        <f t="shared" si="14"/>
        <v>2095</v>
      </c>
      <c r="G114" s="221"/>
      <c r="H114" s="206"/>
      <c r="I114" s="200">
        <f t="shared" si="15"/>
        <v>3095</v>
      </c>
      <c r="J114" s="241"/>
      <c r="K114" s="206"/>
      <c r="L114" s="200">
        <f t="shared" si="16"/>
        <v>4095</v>
      </c>
      <c r="M114" s="241"/>
      <c r="N114" s="190"/>
      <c r="O114" s="200">
        <f t="shared" si="17"/>
        <v>5095</v>
      </c>
      <c r="P114" s="241"/>
      <c r="Q114" s="190"/>
      <c r="R114" s="200">
        <f t="shared" si="18"/>
        <v>6095</v>
      </c>
      <c r="S114" s="241"/>
      <c r="T114" s="190"/>
      <c r="U114" s="208">
        <f t="shared" si="19"/>
        <v>7095</v>
      </c>
      <c r="V114" s="207"/>
    </row>
    <row r="115" spans="2:22" ht="12" thickBot="1" x14ac:dyDescent="0.25">
      <c r="B115" s="243" t="s">
        <v>99</v>
      </c>
      <c r="C115" s="222">
        <f t="shared" si="20"/>
        <v>1096</v>
      </c>
      <c r="D115" s="221"/>
      <c r="E115" s="190"/>
      <c r="F115" s="222">
        <f t="shared" si="14"/>
        <v>2096</v>
      </c>
      <c r="G115" s="221"/>
      <c r="H115" s="206"/>
      <c r="I115" s="200">
        <f t="shared" si="15"/>
        <v>3096</v>
      </c>
      <c r="J115" s="241"/>
      <c r="K115" s="206"/>
      <c r="L115" s="200">
        <f t="shared" si="16"/>
        <v>4096</v>
      </c>
      <c r="M115" s="241"/>
      <c r="N115" s="190"/>
      <c r="O115" s="200">
        <f t="shared" si="17"/>
        <v>5096</v>
      </c>
      <c r="P115" s="241"/>
      <c r="Q115" s="190"/>
      <c r="R115" s="200">
        <f t="shared" si="18"/>
        <v>6096</v>
      </c>
      <c r="S115" s="241"/>
      <c r="T115" s="190"/>
      <c r="U115" s="208">
        <f t="shared" si="19"/>
        <v>7096</v>
      </c>
      <c r="V115" s="207"/>
    </row>
    <row r="116" spans="2:22" ht="12" thickBot="1" x14ac:dyDescent="0.25">
      <c r="B116" s="243" t="s">
        <v>377</v>
      </c>
      <c r="C116" s="222">
        <f t="shared" si="20"/>
        <v>1097</v>
      </c>
      <c r="D116" s="221"/>
      <c r="E116" s="190"/>
      <c r="F116" s="222">
        <f t="shared" si="14"/>
        <v>2097</v>
      </c>
      <c r="G116" s="221"/>
      <c r="H116" s="206"/>
      <c r="I116" s="200">
        <f t="shared" si="15"/>
        <v>3097</v>
      </c>
      <c r="J116" s="241"/>
      <c r="K116" s="206"/>
      <c r="L116" s="200">
        <f t="shared" si="16"/>
        <v>4097</v>
      </c>
      <c r="M116" s="241"/>
      <c r="N116" s="190"/>
      <c r="O116" s="200">
        <f t="shared" si="17"/>
        <v>5097</v>
      </c>
      <c r="P116" s="241"/>
      <c r="Q116" s="190"/>
      <c r="R116" s="200">
        <f t="shared" si="18"/>
        <v>6097</v>
      </c>
      <c r="S116" s="241"/>
      <c r="T116" s="190"/>
      <c r="U116" s="208">
        <f t="shared" si="19"/>
        <v>7097</v>
      </c>
      <c r="V116" s="207"/>
    </row>
    <row r="117" spans="2:22" ht="12" thickBot="1" x14ac:dyDescent="0.25">
      <c r="B117" s="235" t="s">
        <v>405</v>
      </c>
      <c r="C117" s="222">
        <f t="shared" si="20"/>
        <v>1098</v>
      </c>
      <c r="D117" s="221"/>
      <c r="E117" s="190"/>
      <c r="F117" s="222">
        <f t="shared" si="14"/>
        <v>2098</v>
      </c>
      <c r="G117" s="221"/>
      <c r="H117" s="206"/>
      <c r="I117" s="200">
        <f t="shared" si="15"/>
        <v>3098</v>
      </c>
      <c r="J117" s="241"/>
      <c r="K117" s="206"/>
      <c r="L117" s="200">
        <f t="shared" si="16"/>
        <v>4098</v>
      </c>
      <c r="M117" s="241"/>
      <c r="N117" s="190"/>
      <c r="O117" s="200">
        <f t="shared" si="17"/>
        <v>5098</v>
      </c>
      <c r="P117" s="241"/>
      <c r="Q117" s="190"/>
      <c r="R117" s="200">
        <f t="shared" si="18"/>
        <v>6098</v>
      </c>
      <c r="S117" s="241"/>
      <c r="T117" s="190"/>
      <c r="U117" s="208">
        <f t="shared" si="19"/>
        <v>7098</v>
      </c>
      <c r="V117" s="207"/>
    </row>
    <row r="118" spans="2:22" ht="12" thickBot="1" x14ac:dyDescent="0.25">
      <c r="B118" s="243" t="s">
        <v>99</v>
      </c>
      <c r="C118" s="222">
        <f t="shared" si="20"/>
        <v>1099</v>
      </c>
      <c r="D118" s="221"/>
      <c r="E118" s="190"/>
      <c r="F118" s="222">
        <f t="shared" si="14"/>
        <v>2099</v>
      </c>
      <c r="G118" s="221"/>
      <c r="H118" s="206"/>
      <c r="I118" s="200">
        <f t="shared" si="15"/>
        <v>3099</v>
      </c>
      <c r="J118" s="241"/>
      <c r="K118" s="206"/>
      <c r="L118" s="200">
        <f t="shared" si="16"/>
        <v>4099</v>
      </c>
      <c r="M118" s="241"/>
      <c r="N118" s="190"/>
      <c r="O118" s="200">
        <f t="shared" si="17"/>
        <v>5099</v>
      </c>
      <c r="P118" s="241"/>
      <c r="Q118" s="190"/>
      <c r="R118" s="200">
        <f t="shared" si="18"/>
        <v>6099</v>
      </c>
      <c r="S118" s="241"/>
      <c r="T118" s="190"/>
      <c r="U118" s="208">
        <f t="shared" si="19"/>
        <v>7099</v>
      </c>
      <c r="V118" s="207"/>
    </row>
    <row r="119" spans="2:22" ht="12" thickBot="1" x14ac:dyDescent="0.25">
      <c r="B119" s="243" t="s">
        <v>377</v>
      </c>
      <c r="C119" s="222">
        <f t="shared" si="20"/>
        <v>1100</v>
      </c>
      <c r="D119" s="221"/>
      <c r="E119" s="190"/>
      <c r="F119" s="222">
        <f t="shared" si="14"/>
        <v>2100</v>
      </c>
      <c r="G119" s="221"/>
      <c r="H119" s="206"/>
      <c r="I119" s="200">
        <f t="shared" si="15"/>
        <v>3100</v>
      </c>
      <c r="J119" s="241"/>
      <c r="K119" s="206"/>
      <c r="L119" s="200">
        <f t="shared" si="16"/>
        <v>4100</v>
      </c>
      <c r="M119" s="241"/>
      <c r="N119" s="190"/>
      <c r="O119" s="200">
        <f t="shared" si="17"/>
        <v>5100</v>
      </c>
      <c r="P119" s="241"/>
      <c r="Q119" s="190"/>
      <c r="R119" s="200">
        <f t="shared" si="18"/>
        <v>6100</v>
      </c>
      <c r="S119" s="241"/>
      <c r="T119" s="190"/>
      <c r="U119" s="208">
        <f t="shared" si="19"/>
        <v>7100</v>
      </c>
      <c r="V119" s="207"/>
    </row>
    <row r="120" spans="2:22" ht="12" thickBot="1" x14ac:dyDescent="0.25">
      <c r="B120" s="235" t="s">
        <v>404</v>
      </c>
      <c r="C120" s="222">
        <f t="shared" si="20"/>
        <v>1101</v>
      </c>
      <c r="D120" s="221"/>
      <c r="E120" s="190"/>
      <c r="F120" s="222">
        <f t="shared" si="14"/>
        <v>2101</v>
      </c>
      <c r="G120" s="221"/>
      <c r="H120" s="206"/>
      <c r="I120" s="200">
        <f t="shared" si="15"/>
        <v>3101</v>
      </c>
      <c r="J120" s="241"/>
      <c r="K120" s="206"/>
      <c r="L120" s="200">
        <f t="shared" si="16"/>
        <v>4101</v>
      </c>
      <c r="M120" s="241"/>
      <c r="N120" s="190"/>
      <c r="O120" s="200">
        <f t="shared" si="17"/>
        <v>5101</v>
      </c>
      <c r="P120" s="241"/>
      <c r="Q120" s="190"/>
      <c r="R120" s="200">
        <f t="shared" si="18"/>
        <v>6101</v>
      </c>
      <c r="S120" s="241"/>
      <c r="T120" s="190"/>
      <c r="U120" s="208">
        <f t="shared" si="19"/>
        <v>7101</v>
      </c>
      <c r="V120" s="207"/>
    </row>
    <row r="121" spans="2:22" ht="12" thickBot="1" x14ac:dyDescent="0.25">
      <c r="B121" s="243" t="s">
        <v>99</v>
      </c>
      <c r="C121" s="222">
        <f t="shared" si="20"/>
        <v>1102</v>
      </c>
      <c r="D121" s="221"/>
      <c r="E121" s="190"/>
      <c r="F121" s="222">
        <f t="shared" si="14"/>
        <v>2102</v>
      </c>
      <c r="G121" s="221"/>
      <c r="H121" s="206"/>
      <c r="I121" s="200">
        <f t="shared" si="15"/>
        <v>3102</v>
      </c>
      <c r="J121" s="241"/>
      <c r="K121" s="206"/>
      <c r="L121" s="200">
        <f t="shared" si="16"/>
        <v>4102</v>
      </c>
      <c r="M121" s="241"/>
      <c r="N121" s="190"/>
      <c r="O121" s="200">
        <f t="shared" si="17"/>
        <v>5102</v>
      </c>
      <c r="P121" s="241"/>
      <c r="Q121" s="190"/>
      <c r="R121" s="200">
        <f t="shared" si="18"/>
        <v>6102</v>
      </c>
      <c r="S121" s="241"/>
      <c r="T121" s="190"/>
      <c r="U121" s="208">
        <f t="shared" si="19"/>
        <v>7102</v>
      </c>
      <c r="V121" s="207"/>
    </row>
    <row r="122" spans="2:22" ht="12" thickBot="1" x14ac:dyDescent="0.25">
      <c r="B122" s="243" t="s">
        <v>377</v>
      </c>
      <c r="C122" s="222">
        <f t="shared" si="20"/>
        <v>1103</v>
      </c>
      <c r="D122" s="221"/>
      <c r="E122" s="190"/>
      <c r="F122" s="222">
        <f t="shared" si="14"/>
        <v>2103</v>
      </c>
      <c r="G122" s="221"/>
      <c r="H122" s="206"/>
      <c r="I122" s="200">
        <f t="shared" si="15"/>
        <v>3103</v>
      </c>
      <c r="J122" s="241"/>
      <c r="K122" s="206"/>
      <c r="L122" s="200">
        <f t="shared" si="16"/>
        <v>4103</v>
      </c>
      <c r="M122" s="241"/>
      <c r="N122" s="190"/>
      <c r="O122" s="200">
        <f t="shared" si="17"/>
        <v>5103</v>
      </c>
      <c r="P122" s="241"/>
      <c r="Q122" s="190"/>
      <c r="R122" s="200">
        <f t="shared" si="18"/>
        <v>6103</v>
      </c>
      <c r="S122" s="241"/>
      <c r="T122" s="190"/>
      <c r="U122" s="208">
        <f t="shared" si="19"/>
        <v>7103</v>
      </c>
      <c r="V122" s="207"/>
    </row>
    <row r="123" spans="2:22" x14ac:dyDescent="0.2">
      <c r="B123" s="235"/>
      <c r="C123" s="192"/>
      <c r="D123" s="206"/>
      <c r="E123" s="190"/>
      <c r="F123" s="191"/>
      <c r="G123" s="225"/>
      <c r="H123" s="225"/>
      <c r="I123" s="191"/>
      <c r="J123" s="225"/>
      <c r="K123" s="225"/>
      <c r="L123" s="191"/>
      <c r="M123" s="225"/>
      <c r="N123" s="190"/>
      <c r="O123" s="191"/>
      <c r="P123" s="225"/>
      <c r="Q123" s="190"/>
      <c r="R123" s="191"/>
      <c r="S123" s="225"/>
      <c r="T123" s="225"/>
      <c r="U123" s="225"/>
      <c r="V123" s="240"/>
    </row>
    <row r="124" spans="2:22" ht="12" thickBot="1" x14ac:dyDescent="0.25">
      <c r="B124" s="235" t="s">
        <v>356</v>
      </c>
      <c r="C124" s="192"/>
      <c r="D124" s="206"/>
      <c r="E124" s="190"/>
      <c r="F124" s="191"/>
      <c r="G124" s="225"/>
      <c r="H124" s="225"/>
      <c r="I124" s="191"/>
      <c r="J124" s="225"/>
      <c r="K124" s="225"/>
      <c r="L124" s="191"/>
      <c r="M124" s="225"/>
      <c r="N124" s="190"/>
      <c r="O124" s="191"/>
      <c r="P124" s="225"/>
      <c r="Q124" s="190"/>
      <c r="R124" s="191"/>
      <c r="S124" s="225"/>
      <c r="T124" s="225"/>
      <c r="U124" s="225"/>
      <c r="V124" s="240"/>
    </row>
    <row r="125" spans="2:22" ht="12" thickBot="1" x14ac:dyDescent="0.25">
      <c r="B125" s="235" t="s">
        <v>403</v>
      </c>
      <c r="C125" s="222">
        <f>C122+1</f>
        <v>1104</v>
      </c>
      <c r="D125" s="221"/>
      <c r="E125" s="190"/>
      <c r="F125" s="222">
        <f>C125+1000</f>
        <v>2104</v>
      </c>
      <c r="G125" s="221"/>
      <c r="H125" s="206"/>
      <c r="I125" s="210">
        <f>F125+1000</f>
        <v>3104</v>
      </c>
      <c r="J125" s="241"/>
      <c r="K125" s="206"/>
      <c r="L125" s="210">
        <f>I125+1000</f>
        <v>4104</v>
      </c>
      <c r="M125" s="241"/>
      <c r="N125" s="190"/>
      <c r="O125" s="210">
        <f>L125+1000</f>
        <v>5104</v>
      </c>
      <c r="P125" s="241"/>
      <c r="Q125" s="190"/>
      <c r="R125" s="210">
        <f>O125+1000</f>
        <v>6104</v>
      </c>
      <c r="S125" s="241"/>
      <c r="T125" s="190"/>
      <c r="U125" s="208">
        <f>R125+1000</f>
        <v>7104</v>
      </c>
      <c r="V125" s="207"/>
    </row>
    <row r="126" spans="2:22" ht="12" thickBot="1" x14ac:dyDescent="0.25">
      <c r="B126" s="213" t="s">
        <v>99</v>
      </c>
      <c r="C126" s="222">
        <f>C125+1</f>
        <v>1105</v>
      </c>
      <c r="D126" s="245"/>
      <c r="E126" s="190"/>
      <c r="F126" s="222">
        <f>C126+1000</f>
        <v>2105</v>
      </c>
      <c r="G126" s="245"/>
      <c r="H126" s="206"/>
      <c r="I126" s="210">
        <f>F126+1000</f>
        <v>3105</v>
      </c>
      <c r="J126" s="244"/>
      <c r="K126" s="206"/>
      <c r="L126" s="210">
        <f>I126+1000</f>
        <v>4105</v>
      </c>
      <c r="M126" s="244"/>
      <c r="N126" s="190"/>
      <c r="O126" s="210">
        <f>L126+1000</f>
        <v>5105</v>
      </c>
      <c r="P126" s="244"/>
      <c r="Q126" s="190"/>
      <c r="R126" s="210">
        <f>O126+1000</f>
        <v>6105</v>
      </c>
      <c r="S126" s="244"/>
      <c r="T126" s="190"/>
      <c r="U126" s="208">
        <f>R126+1000</f>
        <v>7105</v>
      </c>
      <c r="V126" s="207"/>
    </row>
    <row r="127" spans="2:22" ht="12" thickBot="1" x14ac:dyDescent="0.25">
      <c r="B127" s="243" t="s">
        <v>377</v>
      </c>
      <c r="C127" s="222">
        <f>C126+1</f>
        <v>1106</v>
      </c>
      <c r="D127" s="221"/>
      <c r="E127" s="190"/>
      <c r="F127" s="242">
        <f>C127+1000</f>
        <v>2106</v>
      </c>
      <c r="G127" s="221"/>
      <c r="H127" s="206"/>
      <c r="I127" s="210">
        <f>F127+1000</f>
        <v>3106</v>
      </c>
      <c r="J127" s="241"/>
      <c r="K127" s="206"/>
      <c r="L127" s="210">
        <f>I127+1000</f>
        <v>4106</v>
      </c>
      <c r="M127" s="241"/>
      <c r="N127" s="190"/>
      <c r="O127" s="210">
        <f>L127+1000</f>
        <v>5106</v>
      </c>
      <c r="P127" s="241"/>
      <c r="Q127" s="190"/>
      <c r="R127" s="210">
        <f>O127+1000</f>
        <v>6106</v>
      </c>
      <c r="S127" s="241"/>
      <c r="T127" s="190"/>
      <c r="U127" s="208">
        <f>R127+1000</f>
        <v>7106</v>
      </c>
      <c r="V127" s="207"/>
    </row>
    <row r="128" spans="2:22" ht="12" thickBot="1" x14ac:dyDescent="0.25">
      <c r="B128" s="219"/>
      <c r="C128" s="192"/>
      <c r="D128" s="206"/>
      <c r="E128" s="190"/>
      <c r="F128" s="191"/>
      <c r="G128" s="225"/>
      <c r="H128" s="225"/>
      <c r="I128" s="191"/>
      <c r="J128" s="225"/>
      <c r="K128" s="225"/>
      <c r="L128" s="191"/>
      <c r="M128" s="225"/>
      <c r="N128" s="190"/>
      <c r="O128" s="191"/>
      <c r="P128" s="225"/>
      <c r="Q128" s="190"/>
      <c r="R128" s="191"/>
      <c r="S128" s="225"/>
      <c r="T128" s="225"/>
      <c r="U128" s="225"/>
      <c r="V128" s="240"/>
    </row>
    <row r="129" spans="2:22" s="236" customFormat="1" ht="12" thickBot="1" x14ac:dyDescent="0.25">
      <c r="B129" s="204" t="s">
        <v>402</v>
      </c>
      <c r="C129" s="231">
        <f>C127+1</f>
        <v>1107</v>
      </c>
      <c r="D129" s="232"/>
      <c r="E129" s="190"/>
      <c r="F129" s="231">
        <f>C129+1000</f>
        <v>2107</v>
      </c>
      <c r="G129" s="217"/>
      <c r="H129" s="206"/>
      <c r="I129" s="208">
        <f>F129+1000</f>
        <v>3107</v>
      </c>
      <c r="J129" s="207"/>
      <c r="K129" s="206"/>
      <c r="L129" s="208">
        <f>I129+1000</f>
        <v>4107</v>
      </c>
      <c r="M129" s="207"/>
      <c r="N129" s="190"/>
      <c r="O129" s="208">
        <f>L129+1000</f>
        <v>5107</v>
      </c>
      <c r="P129" s="207"/>
      <c r="Q129" s="190"/>
      <c r="R129" s="208">
        <f>O129+1000</f>
        <v>6107</v>
      </c>
      <c r="S129" s="207"/>
      <c r="T129" s="190"/>
      <c r="U129" s="208">
        <f>R129+1000</f>
        <v>7107</v>
      </c>
      <c r="V129" s="207"/>
    </row>
    <row r="130" spans="2:22" s="236" customFormat="1" ht="12" thickBot="1" x14ac:dyDescent="0.25">
      <c r="B130" s="235" t="s">
        <v>392</v>
      </c>
      <c r="C130" s="231">
        <f>C129+1</f>
        <v>1108</v>
      </c>
      <c r="D130" s="217"/>
      <c r="E130" s="190"/>
      <c r="F130" s="231">
        <f>C130+1000</f>
        <v>2108</v>
      </c>
      <c r="G130" s="217"/>
      <c r="H130" s="206"/>
      <c r="I130" s="208">
        <f>F130+1000</f>
        <v>3108</v>
      </c>
      <c r="J130" s="207"/>
      <c r="K130" s="206"/>
      <c r="L130" s="208">
        <f>I130+1000</f>
        <v>4108</v>
      </c>
      <c r="M130" s="207"/>
      <c r="N130" s="190"/>
      <c r="O130" s="208">
        <f>L130+1000</f>
        <v>5108</v>
      </c>
      <c r="P130" s="207"/>
      <c r="Q130" s="190"/>
      <c r="R130" s="208">
        <f>O130+1000</f>
        <v>6108</v>
      </c>
      <c r="S130" s="207"/>
      <c r="T130" s="190"/>
      <c r="U130" s="208">
        <f>R130+1000</f>
        <v>7108</v>
      </c>
      <c r="V130" s="207"/>
    </row>
    <row r="131" spans="2:22" s="236" customFormat="1" ht="12" thickBot="1" x14ac:dyDescent="0.25">
      <c r="B131" s="204"/>
      <c r="C131" s="233"/>
      <c r="D131" s="233"/>
      <c r="E131" s="234"/>
      <c r="F131" s="233"/>
      <c r="G131" s="233"/>
      <c r="H131" s="234"/>
      <c r="I131" s="233"/>
      <c r="J131" s="233"/>
      <c r="K131" s="239"/>
      <c r="L131" s="233"/>
      <c r="M131" s="233"/>
      <c r="N131" s="238"/>
      <c r="O131" s="233"/>
      <c r="P131" s="233"/>
      <c r="Q131" s="238"/>
      <c r="R131" s="233"/>
      <c r="S131" s="233"/>
      <c r="T131" s="238"/>
      <c r="U131" s="233"/>
      <c r="V131" s="237"/>
    </row>
    <row r="132" spans="2:22" ht="12" thickBot="1" x14ac:dyDescent="0.25">
      <c r="B132" s="201" t="s">
        <v>391</v>
      </c>
      <c r="C132" s="231">
        <f>C130+1</f>
        <v>1109</v>
      </c>
      <c r="D132" s="232"/>
      <c r="E132" s="190"/>
      <c r="F132" s="231">
        <f>C132+1000</f>
        <v>2109</v>
      </c>
      <c r="G132" s="217"/>
      <c r="H132" s="206"/>
      <c r="I132" s="208">
        <f>F132+1000</f>
        <v>3109</v>
      </c>
      <c r="J132" s="207"/>
      <c r="K132" s="206"/>
      <c r="L132" s="208">
        <f>I132+1000</f>
        <v>4109</v>
      </c>
      <c r="M132" s="207"/>
      <c r="N132" s="190"/>
      <c r="O132" s="208">
        <f>L132+1000</f>
        <v>5109</v>
      </c>
      <c r="P132" s="207"/>
      <c r="Q132" s="190"/>
      <c r="R132" s="208">
        <f>O132+1000</f>
        <v>6109</v>
      </c>
      <c r="S132" s="207"/>
      <c r="T132" s="190"/>
      <c r="U132" s="208">
        <f>R132+1000</f>
        <v>7109</v>
      </c>
      <c r="V132" s="207"/>
    </row>
    <row r="133" spans="2:22" ht="12" thickBot="1" x14ac:dyDescent="0.25">
      <c r="B133" s="201" t="s">
        <v>390</v>
      </c>
      <c r="C133" s="231">
        <f>C132+1</f>
        <v>1110</v>
      </c>
      <c r="D133" s="217"/>
      <c r="E133" s="190"/>
      <c r="F133" s="231">
        <f>C133+1000</f>
        <v>2110</v>
      </c>
      <c r="G133" s="217"/>
      <c r="H133" s="206"/>
      <c r="I133" s="208">
        <f>F133+1000</f>
        <v>3110</v>
      </c>
      <c r="J133" s="207"/>
      <c r="K133" s="206"/>
      <c r="L133" s="208">
        <f>I133+1000</f>
        <v>4110</v>
      </c>
      <c r="M133" s="207"/>
      <c r="N133" s="190"/>
      <c r="O133" s="208">
        <f>L133+1000</f>
        <v>5110</v>
      </c>
      <c r="P133" s="207"/>
      <c r="Q133" s="190"/>
      <c r="R133" s="208">
        <f>O133+1000</f>
        <v>6110</v>
      </c>
      <c r="S133" s="207"/>
      <c r="T133" s="190"/>
      <c r="U133" s="208">
        <f>R133+1000</f>
        <v>7110</v>
      </c>
      <c r="V133" s="207"/>
    </row>
    <row r="134" spans="2:22" ht="12" thickBot="1" x14ac:dyDescent="0.25">
      <c r="B134" s="201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203"/>
    </row>
    <row r="135" spans="2:22" ht="12" thickBot="1" x14ac:dyDescent="0.25">
      <c r="B135" s="201" t="s">
        <v>143</v>
      </c>
      <c r="C135" s="222">
        <f>C133+1</f>
        <v>1111</v>
      </c>
      <c r="D135" s="221"/>
      <c r="E135" s="190"/>
      <c r="F135" s="222">
        <f t="shared" ref="F135:F142" si="21">C135+1000</f>
        <v>2111</v>
      </c>
      <c r="G135" s="211"/>
      <c r="H135" s="190"/>
      <c r="I135" s="200">
        <f t="shared" ref="I135:I142" si="22">F135+1000</f>
        <v>3111</v>
      </c>
      <c r="J135" s="199"/>
      <c r="K135" s="190"/>
      <c r="L135" s="200">
        <f t="shared" ref="L135:L142" si="23">I135+1000</f>
        <v>4111</v>
      </c>
      <c r="M135" s="199"/>
      <c r="N135" s="190"/>
      <c r="O135" s="200">
        <f t="shared" ref="O135:O142" si="24">L135+1000</f>
        <v>5111</v>
      </c>
      <c r="P135" s="199"/>
      <c r="Q135" s="190"/>
      <c r="R135" s="200">
        <f t="shared" ref="R135:R142" si="25">O135+1000</f>
        <v>6111</v>
      </c>
      <c r="S135" s="199"/>
      <c r="T135" s="190"/>
      <c r="U135" s="194">
        <f t="shared" ref="U135:U142" si="26">R135+1000</f>
        <v>7111</v>
      </c>
      <c r="V135" s="193"/>
    </row>
    <row r="136" spans="2:22" ht="12" thickBot="1" x14ac:dyDescent="0.25">
      <c r="B136" s="213" t="s">
        <v>99</v>
      </c>
      <c r="C136" s="222">
        <f t="shared" ref="C136:C142" si="27">C135+1</f>
        <v>1112</v>
      </c>
      <c r="D136" s="211"/>
      <c r="E136" s="190"/>
      <c r="F136" s="222">
        <f t="shared" si="21"/>
        <v>2112</v>
      </c>
      <c r="G136" s="211"/>
      <c r="H136" s="190"/>
      <c r="I136" s="200">
        <f t="shared" si="22"/>
        <v>3112</v>
      </c>
      <c r="J136" s="199"/>
      <c r="K136" s="190"/>
      <c r="L136" s="200">
        <f t="shared" si="23"/>
        <v>4112</v>
      </c>
      <c r="M136" s="199"/>
      <c r="N136" s="190"/>
      <c r="O136" s="229">
        <f t="shared" si="24"/>
        <v>5112</v>
      </c>
      <c r="P136" s="199"/>
      <c r="Q136" s="190"/>
      <c r="R136" s="200">
        <f t="shared" si="25"/>
        <v>6112</v>
      </c>
      <c r="S136" s="199"/>
      <c r="T136" s="190"/>
      <c r="U136" s="194">
        <f t="shared" si="26"/>
        <v>7112</v>
      </c>
      <c r="V136" s="193"/>
    </row>
    <row r="137" spans="2:22" ht="12" thickBot="1" x14ac:dyDescent="0.25">
      <c r="B137" s="228" t="s">
        <v>377</v>
      </c>
      <c r="C137" s="222">
        <f t="shared" si="27"/>
        <v>1113</v>
      </c>
      <c r="D137" s="221"/>
      <c r="E137" s="190"/>
      <c r="F137" s="222">
        <f t="shared" si="21"/>
        <v>2113</v>
      </c>
      <c r="G137" s="221"/>
      <c r="H137" s="206"/>
      <c r="I137" s="200">
        <f t="shared" si="22"/>
        <v>3113</v>
      </c>
      <c r="J137" s="212"/>
      <c r="K137" s="206"/>
      <c r="L137" s="200">
        <f t="shared" si="23"/>
        <v>4113</v>
      </c>
      <c r="M137" s="212"/>
      <c r="N137" s="190"/>
      <c r="O137" s="227">
        <f t="shared" si="24"/>
        <v>5113</v>
      </c>
      <c r="P137" s="212"/>
      <c r="Q137" s="190"/>
      <c r="R137" s="200">
        <f t="shared" si="25"/>
        <v>6113</v>
      </c>
      <c r="S137" s="212"/>
      <c r="T137" s="190"/>
      <c r="U137" s="194">
        <f t="shared" si="26"/>
        <v>7113</v>
      </c>
      <c r="V137" s="193"/>
    </row>
    <row r="138" spans="2:22" ht="12" thickBot="1" x14ac:dyDescent="0.25">
      <c r="B138" s="201" t="s">
        <v>389</v>
      </c>
      <c r="C138" s="222">
        <f t="shared" si="27"/>
        <v>1114</v>
      </c>
      <c r="D138" s="221"/>
      <c r="E138" s="190"/>
      <c r="F138" s="222">
        <f t="shared" si="21"/>
        <v>2114</v>
      </c>
      <c r="G138" s="211"/>
      <c r="H138" s="190"/>
      <c r="I138" s="200">
        <f t="shared" si="22"/>
        <v>3114</v>
      </c>
      <c r="J138" s="199"/>
      <c r="K138" s="190"/>
      <c r="L138" s="200">
        <f t="shared" si="23"/>
        <v>4114</v>
      </c>
      <c r="M138" s="199"/>
      <c r="N138" s="190"/>
      <c r="O138" s="200">
        <f t="shared" si="24"/>
        <v>5114</v>
      </c>
      <c r="P138" s="199"/>
      <c r="Q138" s="190"/>
      <c r="R138" s="200">
        <f t="shared" si="25"/>
        <v>6114</v>
      </c>
      <c r="S138" s="199"/>
      <c r="T138" s="190"/>
      <c r="U138" s="194">
        <f t="shared" si="26"/>
        <v>7114</v>
      </c>
      <c r="V138" s="193"/>
    </row>
    <row r="139" spans="2:22" ht="12" thickBot="1" x14ac:dyDescent="0.25">
      <c r="B139" s="213" t="s">
        <v>99</v>
      </c>
      <c r="C139" s="222">
        <f t="shared" si="27"/>
        <v>1115</v>
      </c>
      <c r="D139" s="211"/>
      <c r="E139" s="190"/>
      <c r="F139" s="222">
        <f t="shared" si="21"/>
        <v>2115</v>
      </c>
      <c r="G139" s="211"/>
      <c r="H139" s="190"/>
      <c r="I139" s="200">
        <f t="shared" si="22"/>
        <v>3115</v>
      </c>
      <c r="J139" s="199"/>
      <c r="K139" s="190"/>
      <c r="L139" s="200">
        <f t="shared" si="23"/>
        <v>4115</v>
      </c>
      <c r="M139" s="199"/>
      <c r="N139" s="190"/>
      <c r="O139" s="229">
        <f t="shared" si="24"/>
        <v>5115</v>
      </c>
      <c r="P139" s="199"/>
      <c r="Q139" s="190"/>
      <c r="R139" s="200">
        <f t="shared" si="25"/>
        <v>6115</v>
      </c>
      <c r="S139" s="199"/>
      <c r="T139" s="190"/>
      <c r="U139" s="194">
        <f t="shared" si="26"/>
        <v>7115</v>
      </c>
      <c r="V139" s="193"/>
    </row>
    <row r="140" spans="2:22" ht="12" thickBot="1" x14ac:dyDescent="0.25">
      <c r="B140" s="228" t="s">
        <v>377</v>
      </c>
      <c r="C140" s="222">
        <f t="shared" si="27"/>
        <v>1116</v>
      </c>
      <c r="D140" s="221"/>
      <c r="E140" s="190"/>
      <c r="F140" s="222">
        <f t="shared" si="21"/>
        <v>2116</v>
      </c>
      <c r="G140" s="221"/>
      <c r="H140" s="206"/>
      <c r="I140" s="200">
        <f t="shared" si="22"/>
        <v>3116</v>
      </c>
      <c r="J140" s="212"/>
      <c r="K140" s="206"/>
      <c r="L140" s="200">
        <f t="shared" si="23"/>
        <v>4116</v>
      </c>
      <c r="M140" s="212"/>
      <c r="N140" s="190"/>
      <c r="O140" s="227">
        <f t="shared" si="24"/>
        <v>5116</v>
      </c>
      <c r="P140" s="212"/>
      <c r="Q140" s="190"/>
      <c r="R140" s="200">
        <f t="shared" si="25"/>
        <v>6116</v>
      </c>
      <c r="S140" s="212"/>
      <c r="T140" s="190"/>
      <c r="U140" s="194">
        <f t="shared" si="26"/>
        <v>7116</v>
      </c>
      <c r="V140" s="193"/>
    </row>
    <row r="141" spans="2:22" ht="12" thickBot="1" x14ac:dyDescent="0.25">
      <c r="B141" s="201" t="s">
        <v>104</v>
      </c>
      <c r="C141" s="222">
        <f t="shared" si="27"/>
        <v>1117</v>
      </c>
      <c r="D141" s="221"/>
      <c r="E141" s="190"/>
      <c r="F141" s="222">
        <f t="shared" si="21"/>
        <v>2117</v>
      </c>
      <c r="G141" s="221"/>
      <c r="H141" s="206"/>
      <c r="I141" s="210">
        <f t="shared" si="22"/>
        <v>3117</v>
      </c>
      <c r="J141" s="226"/>
      <c r="K141" s="206"/>
      <c r="L141" s="210">
        <f t="shared" si="23"/>
        <v>4117</v>
      </c>
      <c r="M141" s="226"/>
      <c r="N141" s="190"/>
      <c r="O141" s="210">
        <f t="shared" si="24"/>
        <v>5117</v>
      </c>
      <c r="P141" s="226"/>
      <c r="Q141" s="190"/>
      <c r="R141" s="210">
        <f t="shared" si="25"/>
        <v>6117</v>
      </c>
      <c r="S141" s="226"/>
      <c r="T141" s="190"/>
      <c r="U141" s="208">
        <f t="shared" si="26"/>
        <v>7117</v>
      </c>
      <c r="V141" s="207"/>
    </row>
    <row r="142" spans="2:22" ht="12" thickBot="1" x14ac:dyDescent="0.25">
      <c r="B142" s="213" t="s">
        <v>377</v>
      </c>
      <c r="C142" s="222">
        <f t="shared" si="27"/>
        <v>1118</v>
      </c>
      <c r="D142" s="221"/>
      <c r="E142" s="190"/>
      <c r="F142" s="222">
        <f t="shared" si="21"/>
        <v>2118</v>
      </c>
      <c r="G142" s="221"/>
      <c r="H142" s="206"/>
      <c r="I142" s="210">
        <f t="shared" si="22"/>
        <v>3118</v>
      </c>
      <c r="J142" s="226"/>
      <c r="K142" s="206"/>
      <c r="L142" s="210">
        <f t="shared" si="23"/>
        <v>4118</v>
      </c>
      <c r="M142" s="226"/>
      <c r="N142" s="190"/>
      <c r="O142" s="210">
        <f t="shared" si="24"/>
        <v>5118</v>
      </c>
      <c r="P142" s="226"/>
      <c r="Q142" s="190"/>
      <c r="R142" s="210">
        <f t="shared" si="25"/>
        <v>6118</v>
      </c>
      <c r="S142" s="226"/>
      <c r="T142" s="190"/>
      <c r="U142" s="208">
        <f t="shared" si="26"/>
        <v>7118</v>
      </c>
      <c r="V142" s="207"/>
    </row>
    <row r="143" spans="2:22" ht="12" thickBot="1" x14ac:dyDescent="0.25">
      <c r="B143" s="201"/>
      <c r="C143" s="233"/>
      <c r="D143" s="233"/>
      <c r="E143" s="234"/>
      <c r="F143" s="233"/>
      <c r="G143" s="233"/>
      <c r="H143" s="234"/>
      <c r="I143" s="233"/>
      <c r="J143" s="206"/>
      <c r="K143" s="206"/>
      <c r="L143" s="192"/>
      <c r="M143" s="206"/>
      <c r="N143" s="190"/>
      <c r="O143" s="192"/>
      <c r="P143" s="206"/>
      <c r="Q143" s="190"/>
      <c r="R143" s="192"/>
      <c r="S143" s="206"/>
      <c r="T143" s="190"/>
      <c r="U143" s="192"/>
      <c r="V143" s="220"/>
    </row>
    <row r="144" spans="2:22" ht="12" thickBot="1" x14ac:dyDescent="0.25">
      <c r="B144" s="201" t="s">
        <v>371</v>
      </c>
      <c r="C144" s="231">
        <f>C142+1</f>
        <v>1119</v>
      </c>
      <c r="D144" s="232"/>
      <c r="E144" s="190"/>
      <c r="F144" s="231">
        <f>C144+1000</f>
        <v>2119</v>
      </c>
      <c r="G144" s="217"/>
      <c r="H144" s="206"/>
      <c r="I144" s="208">
        <f>F144+1000</f>
        <v>3119</v>
      </c>
      <c r="J144" s="207"/>
      <c r="K144" s="206"/>
      <c r="L144" s="208">
        <f>I144+1000</f>
        <v>4119</v>
      </c>
      <c r="M144" s="207"/>
      <c r="N144" s="190"/>
      <c r="O144" s="208">
        <f>L144+1000</f>
        <v>5119</v>
      </c>
      <c r="P144" s="207"/>
      <c r="Q144" s="190"/>
      <c r="R144" s="208">
        <f>O144+1000</f>
        <v>6119</v>
      </c>
      <c r="S144" s="207"/>
      <c r="T144" s="190"/>
      <c r="U144" s="208">
        <f>R144+1000</f>
        <v>7119</v>
      </c>
      <c r="V144" s="207"/>
    </row>
    <row r="145" spans="2:22" ht="12" thickBot="1" x14ac:dyDescent="0.25">
      <c r="B145" s="235" t="s">
        <v>388</v>
      </c>
      <c r="C145" s="231">
        <f>C144+1</f>
        <v>1120</v>
      </c>
      <c r="D145" s="217"/>
      <c r="E145" s="190"/>
      <c r="F145" s="231">
        <f>C145+1000</f>
        <v>2120</v>
      </c>
      <c r="G145" s="217"/>
      <c r="H145" s="206"/>
      <c r="I145" s="208">
        <f>F145+1000</f>
        <v>3120</v>
      </c>
      <c r="J145" s="207"/>
      <c r="K145" s="206"/>
      <c r="L145" s="208">
        <f>I145+1000</f>
        <v>4120</v>
      </c>
      <c r="M145" s="207"/>
      <c r="N145" s="190"/>
      <c r="O145" s="208">
        <f>L145+1000</f>
        <v>5120</v>
      </c>
      <c r="P145" s="207"/>
      <c r="Q145" s="190"/>
      <c r="R145" s="208">
        <f>O145+1000</f>
        <v>6120</v>
      </c>
      <c r="S145" s="207"/>
      <c r="T145" s="190"/>
      <c r="U145" s="208">
        <f>R145+1000</f>
        <v>7120</v>
      </c>
      <c r="V145" s="207"/>
    </row>
    <row r="146" spans="2:22" ht="12" thickBot="1" x14ac:dyDescent="0.25">
      <c r="B146" s="201"/>
      <c r="C146" s="233"/>
      <c r="D146" s="233"/>
      <c r="E146" s="234"/>
      <c r="F146" s="233"/>
      <c r="G146" s="233"/>
      <c r="H146" s="234"/>
      <c r="I146" s="233"/>
      <c r="J146" s="206"/>
      <c r="K146" s="206"/>
      <c r="L146" s="192"/>
      <c r="M146" s="206"/>
      <c r="N146" s="190"/>
      <c r="O146" s="192"/>
      <c r="P146" s="206"/>
      <c r="Q146" s="190"/>
      <c r="R146" s="192"/>
      <c r="S146" s="206"/>
      <c r="T146" s="190"/>
      <c r="U146" s="192"/>
      <c r="V146" s="220"/>
    </row>
    <row r="147" spans="2:22" ht="12" thickBot="1" x14ac:dyDescent="0.25">
      <c r="B147" s="201" t="s">
        <v>385</v>
      </c>
      <c r="C147" s="222">
        <f>C145+1</f>
        <v>1121</v>
      </c>
      <c r="D147" s="221"/>
      <c r="E147" s="190"/>
      <c r="F147" s="222">
        <f>C147+1000</f>
        <v>2121</v>
      </c>
      <c r="G147" s="211"/>
      <c r="H147" s="190"/>
      <c r="I147" s="200">
        <f t="shared" ref="I147:I158" si="28">F147+1000</f>
        <v>3121</v>
      </c>
      <c r="J147" s="199"/>
      <c r="K147" s="190"/>
      <c r="L147" s="200">
        <f t="shared" ref="L147:L158" si="29">I147+1000</f>
        <v>4121</v>
      </c>
      <c r="M147" s="199"/>
      <c r="N147" s="190"/>
      <c r="O147" s="200">
        <f t="shared" ref="O147:O158" si="30">L147+1000</f>
        <v>5121</v>
      </c>
      <c r="P147" s="199"/>
      <c r="Q147" s="190"/>
      <c r="R147" s="200">
        <f t="shared" ref="R147:R158" si="31">O147+1000</f>
        <v>6121</v>
      </c>
      <c r="S147" s="199"/>
      <c r="T147" s="190"/>
      <c r="U147" s="194">
        <f t="shared" ref="U147:U158" si="32">R147+1000</f>
        <v>7121</v>
      </c>
      <c r="V147" s="193"/>
    </row>
    <row r="148" spans="2:22" ht="12" thickBot="1" x14ac:dyDescent="0.25">
      <c r="B148" s="213" t="s">
        <v>99</v>
      </c>
      <c r="C148" s="222">
        <f>C147+1</f>
        <v>1122</v>
      </c>
      <c r="D148" s="211"/>
      <c r="E148" s="190"/>
      <c r="F148" s="222">
        <f>F147+1</f>
        <v>2122</v>
      </c>
      <c r="G148" s="211"/>
      <c r="H148" s="190"/>
      <c r="I148" s="200">
        <f t="shared" si="28"/>
        <v>3122</v>
      </c>
      <c r="J148" s="199"/>
      <c r="K148" s="190"/>
      <c r="L148" s="200">
        <f t="shared" si="29"/>
        <v>4122</v>
      </c>
      <c r="M148" s="199"/>
      <c r="N148" s="190"/>
      <c r="O148" s="200">
        <f t="shared" si="30"/>
        <v>5122</v>
      </c>
      <c r="P148" s="199"/>
      <c r="Q148" s="190"/>
      <c r="R148" s="200">
        <f t="shared" si="31"/>
        <v>6122</v>
      </c>
      <c r="S148" s="199"/>
      <c r="T148" s="190"/>
      <c r="U148" s="194">
        <f t="shared" si="32"/>
        <v>7122</v>
      </c>
      <c r="V148" s="193"/>
    </row>
    <row r="149" spans="2:22" ht="12" thickBot="1" x14ac:dyDescent="0.25">
      <c r="B149" s="228" t="s">
        <v>377</v>
      </c>
      <c r="C149" s="222">
        <f>C148+1</f>
        <v>1123</v>
      </c>
      <c r="D149" s="221"/>
      <c r="E149" s="190"/>
      <c r="F149" s="222">
        <f>F148+1</f>
        <v>2123</v>
      </c>
      <c r="G149" s="221"/>
      <c r="H149" s="206"/>
      <c r="I149" s="200">
        <f t="shared" si="28"/>
        <v>3123</v>
      </c>
      <c r="J149" s="212"/>
      <c r="K149" s="206"/>
      <c r="L149" s="200">
        <f t="shared" si="29"/>
        <v>4123</v>
      </c>
      <c r="M149" s="212"/>
      <c r="N149" s="190"/>
      <c r="O149" s="200">
        <f t="shared" si="30"/>
        <v>5123</v>
      </c>
      <c r="P149" s="212"/>
      <c r="Q149" s="190"/>
      <c r="R149" s="200">
        <f t="shared" si="31"/>
        <v>6123</v>
      </c>
      <c r="S149" s="212"/>
      <c r="T149" s="190"/>
      <c r="U149" s="194">
        <f t="shared" si="32"/>
        <v>7123</v>
      </c>
      <c r="V149" s="193"/>
    </row>
    <row r="150" spans="2:22" ht="12" thickBot="1" x14ac:dyDescent="0.25">
      <c r="B150" s="201" t="s">
        <v>384</v>
      </c>
      <c r="C150" s="222">
        <f>+C149+1</f>
        <v>1124</v>
      </c>
      <c r="D150" s="221"/>
      <c r="E150" s="190"/>
      <c r="F150" s="222">
        <f>+F149+1</f>
        <v>2124</v>
      </c>
      <c r="G150" s="211"/>
      <c r="H150" s="190"/>
      <c r="I150" s="200">
        <f t="shared" si="28"/>
        <v>3124</v>
      </c>
      <c r="J150" s="199"/>
      <c r="K150" s="190"/>
      <c r="L150" s="200">
        <f t="shared" si="29"/>
        <v>4124</v>
      </c>
      <c r="M150" s="199"/>
      <c r="N150" s="190"/>
      <c r="O150" s="200">
        <f t="shared" si="30"/>
        <v>5124</v>
      </c>
      <c r="P150" s="199"/>
      <c r="Q150" s="190"/>
      <c r="R150" s="200">
        <f t="shared" si="31"/>
        <v>6124</v>
      </c>
      <c r="S150" s="199"/>
      <c r="T150" s="190"/>
      <c r="U150" s="194">
        <f t="shared" si="32"/>
        <v>7124</v>
      </c>
      <c r="V150" s="193"/>
    </row>
    <row r="151" spans="2:22" ht="12" thickBot="1" x14ac:dyDescent="0.25">
      <c r="B151" s="213" t="s">
        <v>99</v>
      </c>
      <c r="C151" s="222">
        <f t="shared" ref="C151:C158" si="33">C150+1</f>
        <v>1125</v>
      </c>
      <c r="D151" s="211"/>
      <c r="E151" s="190"/>
      <c r="F151" s="222">
        <f t="shared" ref="F151:F158" si="34">F150+1</f>
        <v>2125</v>
      </c>
      <c r="G151" s="211"/>
      <c r="H151" s="190"/>
      <c r="I151" s="200">
        <f t="shared" si="28"/>
        <v>3125</v>
      </c>
      <c r="J151" s="199"/>
      <c r="K151" s="190"/>
      <c r="L151" s="200">
        <f t="shared" si="29"/>
        <v>4125</v>
      </c>
      <c r="M151" s="199"/>
      <c r="N151" s="190"/>
      <c r="O151" s="200">
        <f t="shared" si="30"/>
        <v>5125</v>
      </c>
      <c r="P151" s="199"/>
      <c r="Q151" s="190"/>
      <c r="R151" s="200">
        <f t="shared" si="31"/>
        <v>6125</v>
      </c>
      <c r="S151" s="199"/>
      <c r="T151" s="190"/>
      <c r="U151" s="194">
        <f t="shared" si="32"/>
        <v>7125</v>
      </c>
      <c r="V151" s="193"/>
    </row>
    <row r="152" spans="2:22" ht="12" thickBot="1" x14ac:dyDescent="0.25">
      <c r="B152" s="228" t="s">
        <v>377</v>
      </c>
      <c r="C152" s="222">
        <f t="shared" si="33"/>
        <v>1126</v>
      </c>
      <c r="D152" s="221"/>
      <c r="E152" s="190"/>
      <c r="F152" s="222">
        <f t="shared" si="34"/>
        <v>2126</v>
      </c>
      <c r="G152" s="221"/>
      <c r="H152" s="206"/>
      <c r="I152" s="200">
        <f t="shared" si="28"/>
        <v>3126</v>
      </c>
      <c r="J152" s="212"/>
      <c r="K152" s="206"/>
      <c r="L152" s="200">
        <f t="shared" si="29"/>
        <v>4126</v>
      </c>
      <c r="M152" s="212"/>
      <c r="N152" s="190"/>
      <c r="O152" s="200">
        <f t="shared" si="30"/>
        <v>5126</v>
      </c>
      <c r="P152" s="212"/>
      <c r="Q152" s="190"/>
      <c r="R152" s="200">
        <f t="shared" si="31"/>
        <v>6126</v>
      </c>
      <c r="S152" s="212"/>
      <c r="T152" s="190"/>
      <c r="U152" s="194">
        <f t="shared" si="32"/>
        <v>7126</v>
      </c>
      <c r="V152" s="193"/>
    </row>
    <row r="153" spans="2:22" ht="12" thickBot="1" x14ac:dyDescent="0.25">
      <c r="B153" s="201" t="s">
        <v>383</v>
      </c>
      <c r="C153" s="222">
        <f t="shared" si="33"/>
        <v>1127</v>
      </c>
      <c r="D153" s="221"/>
      <c r="E153" s="190"/>
      <c r="F153" s="222">
        <f t="shared" si="34"/>
        <v>2127</v>
      </c>
      <c r="G153" s="211"/>
      <c r="H153" s="190"/>
      <c r="I153" s="200">
        <f t="shared" si="28"/>
        <v>3127</v>
      </c>
      <c r="J153" s="199"/>
      <c r="K153" s="190"/>
      <c r="L153" s="200">
        <f t="shared" si="29"/>
        <v>4127</v>
      </c>
      <c r="M153" s="199"/>
      <c r="N153" s="190"/>
      <c r="O153" s="200">
        <f t="shared" si="30"/>
        <v>5127</v>
      </c>
      <c r="P153" s="199"/>
      <c r="Q153" s="190"/>
      <c r="R153" s="200">
        <f t="shared" si="31"/>
        <v>6127</v>
      </c>
      <c r="S153" s="199"/>
      <c r="T153" s="190"/>
      <c r="U153" s="194">
        <f t="shared" si="32"/>
        <v>7127</v>
      </c>
      <c r="V153" s="193"/>
    </row>
    <row r="154" spans="2:22" ht="12" thickBot="1" x14ac:dyDescent="0.25">
      <c r="B154" s="213" t="s">
        <v>99</v>
      </c>
      <c r="C154" s="222">
        <f t="shared" si="33"/>
        <v>1128</v>
      </c>
      <c r="D154" s="211"/>
      <c r="E154" s="190"/>
      <c r="F154" s="222">
        <f t="shared" si="34"/>
        <v>2128</v>
      </c>
      <c r="G154" s="211"/>
      <c r="H154" s="190"/>
      <c r="I154" s="200">
        <f t="shared" si="28"/>
        <v>3128</v>
      </c>
      <c r="J154" s="199"/>
      <c r="K154" s="190"/>
      <c r="L154" s="200">
        <f t="shared" si="29"/>
        <v>4128</v>
      </c>
      <c r="M154" s="199"/>
      <c r="N154" s="190"/>
      <c r="O154" s="200">
        <f t="shared" si="30"/>
        <v>5128</v>
      </c>
      <c r="P154" s="199"/>
      <c r="Q154" s="190"/>
      <c r="R154" s="200">
        <f t="shared" si="31"/>
        <v>6128</v>
      </c>
      <c r="S154" s="199"/>
      <c r="T154" s="190"/>
      <c r="U154" s="194">
        <f t="shared" si="32"/>
        <v>7128</v>
      </c>
      <c r="V154" s="193"/>
    </row>
    <row r="155" spans="2:22" ht="12" thickBot="1" x14ac:dyDescent="0.25">
      <c r="B155" s="228" t="s">
        <v>377</v>
      </c>
      <c r="C155" s="222">
        <f t="shared" si="33"/>
        <v>1129</v>
      </c>
      <c r="D155" s="221"/>
      <c r="E155" s="190"/>
      <c r="F155" s="222">
        <f t="shared" si="34"/>
        <v>2129</v>
      </c>
      <c r="G155" s="221"/>
      <c r="H155" s="206"/>
      <c r="I155" s="200">
        <f t="shared" si="28"/>
        <v>3129</v>
      </c>
      <c r="J155" s="212"/>
      <c r="K155" s="206"/>
      <c r="L155" s="200">
        <f t="shared" si="29"/>
        <v>4129</v>
      </c>
      <c r="M155" s="212"/>
      <c r="N155" s="190"/>
      <c r="O155" s="200">
        <f t="shared" si="30"/>
        <v>5129</v>
      </c>
      <c r="P155" s="212"/>
      <c r="Q155" s="190"/>
      <c r="R155" s="200">
        <f t="shared" si="31"/>
        <v>6129</v>
      </c>
      <c r="S155" s="212"/>
      <c r="T155" s="190"/>
      <c r="U155" s="194">
        <f t="shared" si="32"/>
        <v>7129</v>
      </c>
      <c r="V155" s="193"/>
    </row>
    <row r="156" spans="2:22" ht="12" thickBot="1" x14ac:dyDescent="0.25">
      <c r="B156" s="201" t="s">
        <v>382</v>
      </c>
      <c r="C156" s="222">
        <f t="shared" si="33"/>
        <v>1130</v>
      </c>
      <c r="D156" s="221"/>
      <c r="E156" s="190"/>
      <c r="F156" s="222">
        <f t="shared" si="34"/>
        <v>2130</v>
      </c>
      <c r="G156" s="211"/>
      <c r="H156" s="190"/>
      <c r="I156" s="200">
        <f t="shared" si="28"/>
        <v>3130</v>
      </c>
      <c r="J156" s="199"/>
      <c r="K156" s="190"/>
      <c r="L156" s="200">
        <f t="shared" si="29"/>
        <v>4130</v>
      </c>
      <c r="M156" s="199"/>
      <c r="N156" s="190"/>
      <c r="O156" s="200">
        <f t="shared" si="30"/>
        <v>5130</v>
      </c>
      <c r="P156" s="199"/>
      <c r="Q156" s="190"/>
      <c r="R156" s="200">
        <f t="shared" si="31"/>
        <v>6130</v>
      </c>
      <c r="S156" s="199"/>
      <c r="T156" s="190"/>
      <c r="U156" s="194">
        <f t="shared" si="32"/>
        <v>7130</v>
      </c>
      <c r="V156" s="193"/>
    </row>
    <row r="157" spans="2:22" ht="12" thickBot="1" x14ac:dyDescent="0.25">
      <c r="B157" s="213" t="s">
        <v>99</v>
      </c>
      <c r="C157" s="222">
        <f t="shared" si="33"/>
        <v>1131</v>
      </c>
      <c r="D157" s="211"/>
      <c r="E157" s="190"/>
      <c r="F157" s="222">
        <f t="shared" si="34"/>
        <v>2131</v>
      </c>
      <c r="G157" s="211"/>
      <c r="H157" s="190"/>
      <c r="I157" s="200">
        <f t="shared" si="28"/>
        <v>3131</v>
      </c>
      <c r="J157" s="199"/>
      <c r="K157" s="190"/>
      <c r="L157" s="200">
        <f t="shared" si="29"/>
        <v>4131</v>
      </c>
      <c r="M157" s="199"/>
      <c r="N157" s="190"/>
      <c r="O157" s="200">
        <f t="shared" si="30"/>
        <v>5131</v>
      </c>
      <c r="P157" s="199"/>
      <c r="Q157" s="190"/>
      <c r="R157" s="200">
        <f t="shared" si="31"/>
        <v>6131</v>
      </c>
      <c r="S157" s="199"/>
      <c r="T157" s="190"/>
      <c r="U157" s="194">
        <f t="shared" si="32"/>
        <v>7131</v>
      </c>
      <c r="V157" s="193"/>
    </row>
    <row r="158" spans="2:22" ht="12" thickBot="1" x14ac:dyDescent="0.25">
      <c r="B158" s="228" t="s">
        <v>377</v>
      </c>
      <c r="C158" s="222">
        <f t="shared" si="33"/>
        <v>1132</v>
      </c>
      <c r="D158" s="221"/>
      <c r="E158" s="190"/>
      <c r="F158" s="222">
        <f t="shared" si="34"/>
        <v>2132</v>
      </c>
      <c r="G158" s="221"/>
      <c r="H158" s="206"/>
      <c r="I158" s="200">
        <f t="shared" si="28"/>
        <v>3132</v>
      </c>
      <c r="J158" s="212"/>
      <c r="K158" s="206"/>
      <c r="L158" s="200">
        <f t="shared" si="29"/>
        <v>4132</v>
      </c>
      <c r="M158" s="212"/>
      <c r="N158" s="190"/>
      <c r="O158" s="200">
        <f t="shared" si="30"/>
        <v>5132</v>
      </c>
      <c r="P158" s="212"/>
      <c r="Q158" s="190"/>
      <c r="R158" s="200">
        <f t="shared" si="31"/>
        <v>6132</v>
      </c>
      <c r="S158" s="212"/>
      <c r="T158" s="190"/>
      <c r="U158" s="194">
        <f t="shared" si="32"/>
        <v>7132</v>
      </c>
      <c r="V158" s="193"/>
    </row>
    <row r="159" spans="2:22" ht="12" thickBot="1" x14ac:dyDescent="0.25">
      <c r="B159" s="201"/>
      <c r="C159" s="192"/>
      <c r="D159" s="206"/>
      <c r="E159" s="190"/>
      <c r="F159" s="192"/>
      <c r="G159" s="190"/>
      <c r="H159" s="190"/>
      <c r="I159" s="192"/>
      <c r="J159" s="190"/>
      <c r="K159" s="190"/>
      <c r="L159" s="192"/>
      <c r="M159" s="190"/>
      <c r="N159" s="190"/>
      <c r="O159" s="192"/>
      <c r="P159" s="190"/>
      <c r="Q159" s="190"/>
      <c r="R159" s="192"/>
      <c r="S159" s="190"/>
      <c r="T159" s="190"/>
      <c r="U159" s="192"/>
      <c r="V159" s="220"/>
    </row>
    <row r="160" spans="2:22" ht="12" thickBot="1" x14ac:dyDescent="0.25">
      <c r="B160" s="201" t="s">
        <v>356</v>
      </c>
      <c r="C160" s="231">
        <f>C158+1</f>
        <v>1133</v>
      </c>
      <c r="D160" s="232"/>
      <c r="E160" s="190"/>
      <c r="F160" s="231">
        <f>C160+1000</f>
        <v>2133</v>
      </c>
      <c r="G160" s="217"/>
      <c r="H160" s="206"/>
      <c r="I160" s="208">
        <f>F160+1000</f>
        <v>3133</v>
      </c>
      <c r="J160" s="207"/>
      <c r="K160" s="206"/>
      <c r="L160" s="208">
        <f>I160+1000</f>
        <v>4133</v>
      </c>
      <c r="M160" s="207"/>
      <c r="N160" s="190"/>
      <c r="O160" s="208">
        <f>L160+1000</f>
        <v>5133</v>
      </c>
      <c r="P160" s="207"/>
      <c r="Q160" s="190"/>
      <c r="R160" s="208">
        <f>O160+1000</f>
        <v>6133</v>
      </c>
      <c r="S160" s="207"/>
      <c r="T160" s="190"/>
      <c r="U160" s="208">
        <f>R160+1000</f>
        <v>7133</v>
      </c>
      <c r="V160" s="207"/>
    </row>
    <row r="161" spans="2:22" ht="12" thickBot="1" x14ac:dyDescent="0.25">
      <c r="B161" s="201" t="s">
        <v>387</v>
      </c>
      <c r="C161" s="231">
        <f>C160+1</f>
        <v>1134</v>
      </c>
      <c r="D161" s="217"/>
      <c r="E161" s="190"/>
      <c r="F161" s="231">
        <f>C161+1000</f>
        <v>2134</v>
      </c>
      <c r="G161" s="217"/>
      <c r="H161" s="206"/>
      <c r="I161" s="208">
        <f>F161+1000</f>
        <v>3134</v>
      </c>
      <c r="J161" s="207"/>
      <c r="K161" s="206"/>
      <c r="L161" s="208">
        <f>I161+1000</f>
        <v>4134</v>
      </c>
      <c r="M161" s="207"/>
      <c r="N161" s="190"/>
      <c r="O161" s="208">
        <f>L161+1000</f>
        <v>5134</v>
      </c>
      <c r="P161" s="207"/>
      <c r="Q161" s="190"/>
      <c r="R161" s="208">
        <f>O161+1000</f>
        <v>6134</v>
      </c>
      <c r="S161" s="207"/>
      <c r="T161" s="190"/>
      <c r="U161" s="208">
        <f>R161+1000</f>
        <v>7134</v>
      </c>
      <c r="V161" s="207"/>
    </row>
    <row r="162" spans="2:22" ht="12" thickBot="1" x14ac:dyDescent="0.25">
      <c r="B162" s="201"/>
      <c r="C162" s="192"/>
      <c r="D162" s="206"/>
      <c r="E162" s="190"/>
      <c r="F162" s="192"/>
      <c r="G162" s="190"/>
      <c r="H162" s="190"/>
      <c r="I162" s="192"/>
      <c r="J162" s="190"/>
      <c r="K162" s="190"/>
      <c r="L162" s="192"/>
      <c r="M162" s="190"/>
      <c r="N162" s="190"/>
      <c r="O162" s="192"/>
      <c r="P162" s="190"/>
      <c r="Q162" s="190"/>
      <c r="R162" s="192"/>
      <c r="S162" s="190"/>
      <c r="T162" s="190"/>
      <c r="U162" s="192"/>
      <c r="V162" s="220"/>
    </row>
    <row r="163" spans="2:22" ht="12" thickBot="1" x14ac:dyDescent="0.25">
      <c r="B163" s="201" t="s">
        <v>386</v>
      </c>
      <c r="C163" s="222">
        <f>C161+1</f>
        <v>1135</v>
      </c>
      <c r="D163" s="221"/>
      <c r="E163" s="190"/>
      <c r="F163" s="222">
        <f t="shared" ref="F163:F177" si="35">C163+1000</f>
        <v>2135</v>
      </c>
      <c r="G163" s="211"/>
      <c r="H163" s="190"/>
      <c r="I163" s="200">
        <f t="shared" ref="I163:I177" si="36">F163+1000</f>
        <v>3135</v>
      </c>
      <c r="J163" s="199"/>
      <c r="K163" s="190"/>
      <c r="L163" s="200">
        <f t="shared" ref="L163:L177" si="37">I163+1000</f>
        <v>4135</v>
      </c>
      <c r="M163" s="199"/>
      <c r="N163" s="190"/>
      <c r="O163" s="200">
        <f t="shared" ref="O163:O177" si="38">L163+1000</f>
        <v>5135</v>
      </c>
      <c r="P163" s="199"/>
      <c r="Q163" s="190"/>
      <c r="R163" s="200">
        <f t="shared" ref="R163:R177" si="39">O163+1000</f>
        <v>6135</v>
      </c>
      <c r="S163" s="199"/>
      <c r="T163" s="190"/>
      <c r="U163" s="194">
        <f t="shared" ref="U163:U177" si="40">R163+1000</f>
        <v>7135</v>
      </c>
      <c r="V163" s="193"/>
    </row>
    <row r="164" spans="2:22" ht="12" thickBot="1" x14ac:dyDescent="0.25">
      <c r="B164" s="213" t="s">
        <v>99</v>
      </c>
      <c r="C164" s="222">
        <f>C163+1</f>
        <v>1136</v>
      </c>
      <c r="D164" s="211"/>
      <c r="E164" s="190"/>
      <c r="F164" s="222">
        <f t="shared" si="35"/>
        <v>2136</v>
      </c>
      <c r="G164" s="211"/>
      <c r="H164" s="190"/>
      <c r="I164" s="200">
        <f t="shared" si="36"/>
        <v>3136</v>
      </c>
      <c r="J164" s="199"/>
      <c r="K164" s="190"/>
      <c r="L164" s="200">
        <f t="shared" si="37"/>
        <v>4136</v>
      </c>
      <c r="M164" s="199"/>
      <c r="N164" s="190"/>
      <c r="O164" s="229">
        <f t="shared" si="38"/>
        <v>5136</v>
      </c>
      <c r="P164" s="199"/>
      <c r="Q164" s="190"/>
      <c r="R164" s="200">
        <f t="shared" si="39"/>
        <v>6136</v>
      </c>
      <c r="S164" s="199"/>
      <c r="T164" s="190"/>
      <c r="U164" s="194">
        <f t="shared" si="40"/>
        <v>7136</v>
      </c>
      <c r="V164" s="193"/>
    </row>
    <row r="165" spans="2:22" ht="12" thickBot="1" x14ac:dyDescent="0.25">
      <c r="B165" s="228" t="s">
        <v>377</v>
      </c>
      <c r="C165" s="222">
        <f>C164+1</f>
        <v>1137</v>
      </c>
      <c r="D165" s="221"/>
      <c r="E165" s="190"/>
      <c r="F165" s="222">
        <f t="shared" si="35"/>
        <v>2137</v>
      </c>
      <c r="G165" s="221"/>
      <c r="H165" s="206"/>
      <c r="I165" s="200">
        <f t="shared" si="36"/>
        <v>3137</v>
      </c>
      <c r="J165" s="212"/>
      <c r="K165" s="206"/>
      <c r="L165" s="200">
        <f t="shared" si="37"/>
        <v>4137</v>
      </c>
      <c r="M165" s="212"/>
      <c r="N165" s="190"/>
      <c r="O165" s="227">
        <f t="shared" si="38"/>
        <v>5137</v>
      </c>
      <c r="P165" s="212"/>
      <c r="Q165" s="190"/>
      <c r="R165" s="200">
        <f t="shared" si="39"/>
        <v>6137</v>
      </c>
      <c r="S165" s="212"/>
      <c r="T165" s="190"/>
      <c r="U165" s="194">
        <f t="shared" si="40"/>
        <v>7137</v>
      </c>
      <c r="V165" s="193"/>
    </row>
    <row r="166" spans="2:22" ht="12" thickBot="1" x14ac:dyDescent="0.25">
      <c r="B166" s="201" t="s">
        <v>401</v>
      </c>
      <c r="C166" s="222">
        <f>C165+1</f>
        <v>1138</v>
      </c>
      <c r="D166" s="221"/>
      <c r="E166" s="190"/>
      <c r="F166" s="222">
        <f t="shared" si="35"/>
        <v>2138</v>
      </c>
      <c r="G166" s="211"/>
      <c r="H166" s="190"/>
      <c r="I166" s="200">
        <f t="shared" si="36"/>
        <v>3138</v>
      </c>
      <c r="J166" s="199"/>
      <c r="K166" s="190"/>
      <c r="L166" s="200">
        <f t="shared" si="37"/>
        <v>4138</v>
      </c>
      <c r="M166" s="199"/>
      <c r="N166" s="190"/>
      <c r="O166" s="200">
        <f t="shared" si="38"/>
        <v>5138</v>
      </c>
      <c r="P166" s="199"/>
      <c r="Q166" s="190"/>
      <c r="R166" s="200">
        <f t="shared" si="39"/>
        <v>6138</v>
      </c>
      <c r="S166" s="199"/>
      <c r="T166" s="190"/>
      <c r="U166" s="194">
        <f t="shared" si="40"/>
        <v>7138</v>
      </c>
      <c r="V166" s="193"/>
    </row>
    <row r="167" spans="2:22" ht="12" thickBot="1" x14ac:dyDescent="0.25">
      <c r="B167" s="213" t="s">
        <v>99</v>
      </c>
      <c r="C167" s="222">
        <f>C166+1</f>
        <v>1139</v>
      </c>
      <c r="D167" s="211"/>
      <c r="E167" s="190"/>
      <c r="F167" s="222">
        <f t="shared" si="35"/>
        <v>2139</v>
      </c>
      <c r="G167" s="211"/>
      <c r="H167" s="190"/>
      <c r="I167" s="200">
        <f t="shared" si="36"/>
        <v>3139</v>
      </c>
      <c r="J167" s="199"/>
      <c r="K167" s="190"/>
      <c r="L167" s="200">
        <f t="shared" si="37"/>
        <v>4139</v>
      </c>
      <c r="M167" s="199"/>
      <c r="N167" s="190"/>
      <c r="O167" s="229">
        <f t="shared" si="38"/>
        <v>5139</v>
      </c>
      <c r="P167" s="199"/>
      <c r="Q167" s="190"/>
      <c r="R167" s="200">
        <f t="shared" si="39"/>
        <v>6139</v>
      </c>
      <c r="S167" s="199"/>
      <c r="T167" s="190"/>
      <c r="U167" s="194">
        <f t="shared" si="40"/>
        <v>7139</v>
      </c>
      <c r="V167" s="193"/>
    </row>
    <row r="168" spans="2:22" ht="12" thickBot="1" x14ac:dyDescent="0.25">
      <c r="B168" s="228" t="s">
        <v>377</v>
      </c>
      <c r="C168" s="222">
        <f>C167+1</f>
        <v>1140</v>
      </c>
      <c r="D168" s="221"/>
      <c r="E168" s="190"/>
      <c r="F168" s="222">
        <f t="shared" si="35"/>
        <v>2140</v>
      </c>
      <c r="G168" s="221"/>
      <c r="H168" s="206"/>
      <c r="I168" s="200">
        <f t="shared" si="36"/>
        <v>3140</v>
      </c>
      <c r="J168" s="212"/>
      <c r="K168" s="206"/>
      <c r="L168" s="200">
        <f t="shared" si="37"/>
        <v>4140</v>
      </c>
      <c r="M168" s="212"/>
      <c r="N168" s="190"/>
      <c r="O168" s="227">
        <f t="shared" si="38"/>
        <v>5140</v>
      </c>
      <c r="P168" s="212"/>
      <c r="Q168" s="190"/>
      <c r="R168" s="200">
        <f t="shared" si="39"/>
        <v>6140</v>
      </c>
      <c r="S168" s="212"/>
      <c r="T168" s="190"/>
      <c r="U168" s="194">
        <f t="shared" si="40"/>
        <v>7140</v>
      </c>
      <c r="V168" s="193"/>
    </row>
    <row r="169" spans="2:22" ht="12" thickBot="1" x14ac:dyDescent="0.25">
      <c r="B169" s="201" t="s">
        <v>384</v>
      </c>
      <c r="C169" s="222">
        <f>+C168+1</f>
        <v>1141</v>
      </c>
      <c r="D169" s="221"/>
      <c r="E169" s="190"/>
      <c r="F169" s="222">
        <f t="shared" si="35"/>
        <v>2141</v>
      </c>
      <c r="G169" s="211"/>
      <c r="H169" s="190"/>
      <c r="I169" s="200">
        <f t="shared" si="36"/>
        <v>3141</v>
      </c>
      <c r="J169" s="199"/>
      <c r="K169" s="190"/>
      <c r="L169" s="200">
        <f t="shared" si="37"/>
        <v>4141</v>
      </c>
      <c r="M169" s="199"/>
      <c r="N169" s="190"/>
      <c r="O169" s="200">
        <f t="shared" si="38"/>
        <v>5141</v>
      </c>
      <c r="P169" s="199"/>
      <c r="Q169" s="190"/>
      <c r="R169" s="200">
        <f t="shared" si="39"/>
        <v>6141</v>
      </c>
      <c r="S169" s="199"/>
      <c r="T169" s="190"/>
      <c r="U169" s="194">
        <f t="shared" si="40"/>
        <v>7141</v>
      </c>
      <c r="V169" s="193"/>
    </row>
    <row r="170" spans="2:22" ht="12" thickBot="1" x14ac:dyDescent="0.25">
      <c r="B170" s="213" t="s">
        <v>99</v>
      </c>
      <c r="C170" s="222">
        <f t="shared" ref="C170:C177" si="41">C169+1</f>
        <v>1142</v>
      </c>
      <c r="D170" s="211"/>
      <c r="E170" s="190"/>
      <c r="F170" s="222">
        <f t="shared" si="35"/>
        <v>2142</v>
      </c>
      <c r="G170" s="211"/>
      <c r="H170" s="190"/>
      <c r="I170" s="200">
        <f t="shared" si="36"/>
        <v>3142</v>
      </c>
      <c r="J170" s="199"/>
      <c r="K170" s="190"/>
      <c r="L170" s="200">
        <f t="shared" si="37"/>
        <v>4142</v>
      </c>
      <c r="M170" s="199"/>
      <c r="N170" s="190"/>
      <c r="O170" s="229">
        <f t="shared" si="38"/>
        <v>5142</v>
      </c>
      <c r="P170" s="199"/>
      <c r="Q170" s="190"/>
      <c r="R170" s="200">
        <f t="shared" si="39"/>
        <v>6142</v>
      </c>
      <c r="S170" s="199"/>
      <c r="T170" s="190"/>
      <c r="U170" s="194">
        <f t="shared" si="40"/>
        <v>7142</v>
      </c>
      <c r="V170" s="193"/>
    </row>
    <row r="171" spans="2:22" ht="12" thickBot="1" x14ac:dyDescent="0.25">
      <c r="B171" s="228" t="s">
        <v>377</v>
      </c>
      <c r="C171" s="222">
        <f t="shared" si="41"/>
        <v>1143</v>
      </c>
      <c r="D171" s="221"/>
      <c r="E171" s="190"/>
      <c r="F171" s="222">
        <f t="shared" si="35"/>
        <v>2143</v>
      </c>
      <c r="G171" s="221"/>
      <c r="H171" s="206"/>
      <c r="I171" s="200">
        <f t="shared" si="36"/>
        <v>3143</v>
      </c>
      <c r="J171" s="212"/>
      <c r="K171" s="206"/>
      <c r="L171" s="200">
        <f t="shared" si="37"/>
        <v>4143</v>
      </c>
      <c r="M171" s="212"/>
      <c r="N171" s="190"/>
      <c r="O171" s="227">
        <f t="shared" si="38"/>
        <v>5143</v>
      </c>
      <c r="P171" s="212"/>
      <c r="Q171" s="190"/>
      <c r="R171" s="200">
        <f t="shared" si="39"/>
        <v>6143</v>
      </c>
      <c r="S171" s="212"/>
      <c r="T171" s="190"/>
      <c r="U171" s="194">
        <f t="shared" si="40"/>
        <v>7143</v>
      </c>
      <c r="V171" s="193"/>
    </row>
    <row r="172" spans="2:22" ht="12" thickBot="1" x14ac:dyDescent="0.25">
      <c r="B172" s="201" t="s">
        <v>383</v>
      </c>
      <c r="C172" s="222">
        <f t="shared" si="41"/>
        <v>1144</v>
      </c>
      <c r="D172" s="221"/>
      <c r="E172" s="190"/>
      <c r="F172" s="222">
        <f t="shared" si="35"/>
        <v>2144</v>
      </c>
      <c r="G172" s="211"/>
      <c r="H172" s="190"/>
      <c r="I172" s="200">
        <f t="shared" si="36"/>
        <v>3144</v>
      </c>
      <c r="J172" s="199"/>
      <c r="K172" s="190"/>
      <c r="L172" s="200">
        <f t="shared" si="37"/>
        <v>4144</v>
      </c>
      <c r="M172" s="199"/>
      <c r="N172" s="190"/>
      <c r="O172" s="200">
        <f t="shared" si="38"/>
        <v>5144</v>
      </c>
      <c r="P172" s="199"/>
      <c r="Q172" s="190"/>
      <c r="R172" s="200">
        <f t="shared" si="39"/>
        <v>6144</v>
      </c>
      <c r="S172" s="199"/>
      <c r="T172" s="190"/>
      <c r="U172" s="194">
        <f t="shared" si="40"/>
        <v>7144</v>
      </c>
      <c r="V172" s="193"/>
    </row>
    <row r="173" spans="2:22" ht="12" thickBot="1" x14ac:dyDescent="0.25">
      <c r="B173" s="213" t="s">
        <v>99</v>
      </c>
      <c r="C173" s="222">
        <f t="shared" si="41"/>
        <v>1145</v>
      </c>
      <c r="D173" s="211"/>
      <c r="E173" s="190"/>
      <c r="F173" s="222">
        <f t="shared" si="35"/>
        <v>2145</v>
      </c>
      <c r="G173" s="211"/>
      <c r="H173" s="190"/>
      <c r="I173" s="200">
        <f t="shared" si="36"/>
        <v>3145</v>
      </c>
      <c r="J173" s="199"/>
      <c r="K173" s="190"/>
      <c r="L173" s="200">
        <f t="shared" si="37"/>
        <v>4145</v>
      </c>
      <c r="M173" s="199"/>
      <c r="N173" s="190"/>
      <c r="O173" s="229">
        <f t="shared" si="38"/>
        <v>5145</v>
      </c>
      <c r="P173" s="199"/>
      <c r="Q173" s="190"/>
      <c r="R173" s="200">
        <f t="shared" si="39"/>
        <v>6145</v>
      </c>
      <c r="S173" s="199"/>
      <c r="T173" s="190"/>
      <c r="U173" s="194">
        <f t="shared" si="40"/>
        <v>7145</v>
      </c>
      <c r="V173" s="193"/>
    </row>
    <row r="174" spans="2:22" ht="12" thickBot="1" x14ac:dyDescent="0.25">
      <c r="B174" s="228" t="s">
        <v>377</v>
      </c>
      <c r="C174" s="222">
        <f t="shared" si="41"/>
        <v>1146</v>
      </c>
      <c r="D174" s="221"/>
      <c r="E174" s="190"/>
      <c r="F174" s="222">
        <f t="shared" si="35"/>
        <v>2146</v>
      </c>
      <c r="G174" s="221"/>
      <c r="H174" s="206"/>
      <c r="I174" s="200">
        <f t="shared" si="36"/>
        <v>3146</v>
      </c>
      <c r="J174" s="212"/>
      <c r="K174" s="206"/>
      <c r="L174" s="200">
        <f t="shared" si="37"/>
        <v>4146</v>
      </c>
      <c r="M174" s="212"/>
      <c r="N174" s="190"/>
      <c r="O174" s="227">
        <f t="shared" si="38"/>
        <v>5146</v>
      </c>
      <c r="P174" s="212"/>
      <c r="Q174" s="190"/>
      <c r="R174" s="200">
        <f t="shared" si="39"/>
        <v>6146</v>
      </c>
      <c r="S174" s="212"/>
      <c r="T174" s="190"/>
      <c r="U174" s="194">
        <f t="shared" si="40"/>
        <v>7146</v>
      </c>
      <c r="V174" s="193"/>
    </row>
    <row r="175" spans="2:22" ht="12" thickBot="1" x14ac:dyDescent="0.25">
      <c r="B175" s="201" t="s">
        <v>382</v>
      </c>
      <c r="C175" s="222">
        <f t="shared" si="41"/>
        <v>1147</v>
      </c>
      <c r="D175" s="221"/>
      <c r="E175" s="190"/>
      <c r="F175" s="222">
        <f t="shared" si="35"/>
        <v>2147</v>
      </c>
      <c r="G175" s="211"/>
      <c r="H175" s="190"/>
      <c r="I175" s="200">
        <f t="shared" si="36"/>
        <v>3147</v>
      </c>
      <c r="J175" s="199"/>
      <c r="K175" s="190"/>
      <c r="L175" s="200">
        <f t="shared" si="37"/>
        <v>4147</v>
      </c>
      <c r="M175" s="199"/>
      <c r="N175" s="190"/>
      <c r="O175" s="200">
        <f t="shared" si="38"/>
        <v>5147</v>
      </c>
      <c r="P175" s="199"/>
      <c r="Q175" s="190"/>
      <c r="R175" s="200">
        <f t="shared" si="39"/>
        <v>6147</v>
      </c>
      <c r="S175" s="199"/>
      <c r="T175" s="190"/>
      <c r="U175" s="194">
        <f t="shared" si="40"/>
        <v>7147</v>
      </c>
      <c r="V175" s="193"/>
    </row>
    <row r="176" spans="2:22" ht="12" thickBot="1" x14ac:dyDescent="0.25">
      <c r="B176" s="213" t="s">
        <v>99</v>
      </c>
      <c r="C176" s="222">
        <f t="shared" si="41"/>
        <v>1148</v>
      </c>
      <c r="D176" s="211"/>
      <c r="E176" s="190"/>
      <c r="F176" s="222">
        <f t="shared" si="35"/>
        <v>2148</v>
      </c>
      <c r="G176" s="211"/>
      <c r="H176" s="190"/>
      <c r="I176" s="200">
        <f t="shared" si="36"/>
        <v>3148</v>
      </c>
      <c r="J176" s="199"/>
      <c r="K176" s="190"/>
      <c r="L176" s="200">
        <f t="shared" si="37"/>
        <v>4148</v>
      </c>
      <c r="M176" s="199"/>
      <c r="N176" s="190"/>
      <c r="O176" s="229">
        <f t="shared" si="38"/>
        <v>5148</v>
      </c>
      <c r="P176" s="199"/>
      <c r="Q176" s="190"/>
      <c r="R176" s="200">
        <f t="shared" si="39"/>
        <v>6148</v>
      </c>
      <c r="S176" s="199"/>
      <c r="T176" s="190"/>
      <c r="U176" s="194">
        <f t="shared" si="40"/>
        <v>7148</v>
      </c>
      <c r="V176" s="193"/>
    </row>
    <row r="177" spans="2:22" ht="12" thickBot="1" x14ac:dyDescent="0.25">
      <c r="B177" s="228" t="s">
        <v>377</v>
      </c>
      <c r="C177" s="222">
        <f t="shared" si="41"/>
        <v>1149</v>
      </c>
      <c r="D177" s="221"/>
      <c r="E177" s="190"/>
      <c r="F177" s="222">
        <f t="shared" si="35"/>
        <v>2149</v>
      </c>
      <c r="G177" s="221"/>
      <c r="H177" s="206"/>
      <c r="I177" s="200">
        <f t="shared" si="36"/>
        <v>3149</v>
      </c>
      <c r="J177" s="212"/>
      <c r="K177" s="206"/>
      <c r="L177" s="200">
        <f t="shared" si="37"/>
        <v>4149</v>
      </c>
      <c r="M177" s="212"/>
      <c r="N177" s="190"/>
      <c r="O177" s="227">
        <f t="shared" si="38"/>
        <v>5149</v>
      </c>
      <c r="P177" s="212"/>
      <c r="Q177" s="190"/>
      <c r="R177" s="200">
        <f t="shared" si="39"/>
        <v>6149</v>
      </c>
      <c r="S177" s="212"/>
      <c r="T177" s="190"/>
      <c r="U177" s="194">
        <f t="shared" si="40"/>
        <v>7149</v>
      </c>
      <c r="V177" s="193"/>
    </row>
    <row r="178" spans="2:22" ht="12" thickBot="1" x14ac:dyDescent="0.25">
      <c r="B178" s="201"/>
      <c r="C178" s="192"/>
      <c r="D178" s="206"/>
      <c r="E178" s="190"/>
      <c r="F178" s="192"/>
      <c r="G178" s="190"/>
      <c r="H178" s="190"/>
      <c r="I178" s="192"/>
      <c r="J178" s="190"/>
      <c r="K178" s="190"/>
      <c r="L178" s="192"/>
      <c r="M178" s="190"/>
      <c r="N178" s="190"/>
      <c r="O178" s="192"/>
      <c r="P178" s="190"/>
      <c r="Q178" s="190"/>
      <c r="R178" s="192"/>
      <c r="S178" s="190"/>
      <c r="T178" s="190"/>
      <c r="U178" s="192"/>
      <c r="V178" s="220"/>
    </row>
    <row r="179" spans="2:22" ht="12" thickBot="1" x14ac:dyDescent="0.25">
      <c r="B179" s="219" t="s">
        <v>400</v>
      </c>
      <c r="C179" s="231">
        <f>C177+1</f>
        <v>1150</v>
      </c>
      <c r="D179" s="217"/>
      <c r="E179" s="190"/>
      <c r="F179" s="231">
        <f>C179+1000</f>
        <v>2150</v>
      </c>
      <c r="G179" s="217"/>
      <c r="H179" s="206"/>
      <c r="I179" s="194">
        <f>F179+1000</f>
        <v>3150</v>
      </c>
      <c r="J179" s="193"/>
      <c r="K179" s="206"/>
      <c r="L179" s="194">
        <f>I179+1000</f>
        <v>4150</v>
      </c>
      <c r="M179" s="193"/>
      <c r="N179" s="190"/>
      <c r="O179" s="194">
        <f>L179+1000</f>
        <v>5150</v>
      </c>
      <c r="P179" s="193"/>
      <c r="Q179" s="190"/>
      <c r="R179" s="194">
        <f>O179+1000</f>
        <v>6150</v>
      </c>
      <c r="S179" s="193"/>
      <c r="T179" s="190"/>
      <c r="U179" s="194">
        <f>R179+1000</f>
        <v>7150</v>
      </c>
      <c r="V179" s="193"/>
    </row>
    <row r="180" spans="2:22" ht="12" thickBot="1" x14ac:dyDescent="0.25">
      <c r="B180" s="201" t="s">
        <v>380</v>
      </c>
      <c r="C180" s="231">
        <f>C179+1</f>
        <v>1151</v>
      </c>
      <c r="D180" s="217"/>
      <c r="E180" s="190"/>
      <c r="F180" s="231">
        <f>C180+1000</f>
        <v>2151</v>
      </c>
      <c r="G180" s="217"/>
      <c r="H180" s="206"/>
      <c r="I180" s="194">
        <f>F180+1000</f>
        <v>3151</v>
      </c>
      <c r="J180" s="193"/>
      <c r="K180" s="206"/>
      <c r="L180" s="194">
        <f>I180+1000</f>
        <v>4151</v>
      </c>
      <c r="M180" s="193"/>
      <c r="N180" s="190"/>
      <c r="O180" s="194">
        <f>L180+1000</f>
        <v>5151</v>
      </c>
      <c r="P180" s="193"/>
      <c r="Q180" s="190"/>
      <c r="R180" s="194">
        <f>O180+1000</f>
        <v>6151</v>
      </c>
      <c r="S180" s="193"/>
      <c r="T180" s="190"/>
      <c r="U180" s="194">
        <f>R180+1000</f>
        <v>7151</v>
      </c>
      <c r="V180" s="193"/>
    </row>
    <row r="181" spans="2:22" ht="12" thickBot="1" x14ac:dyDescent="0.25">
      <c r="B181" s="201"/>
      <c r="C181" s="224"/>
      <c r="D181" s="224"/>
      <c r="E181" s="216"/>
      <c r="F181" s="224"/>
      <c r="G181" s="224"/>
      <c r="H181" s="216"/>
      <c r="I181" s="224"/>
      <c r="J181" s="224"/>
      <c r="K181" s="225"/>
      <c r="L181" s="224"/>
      <c r="M181" s="224"/>
      <c r="N181" s="190"/>
      <c r="O181" s="224"/>
      <c r="P181" s="224"/>
      <c r="Q181" s="190"/>
      <c r="R181" s="224"/>
      <c r="S181" s="224"/>
      <c r="T181" s="190"/>
      <c r="U181" s="224"/>
      <c r="V181" s="223"/>
    </row>
    <row r="182" spans="2:22" ht="12" thickBot="1" x14ac:dyDescent="0.25">
      <c r="B182" s="202" t="s">
        <v>379</v>
      </c>
      <c r="C182" s="222">
        <f>C180+1</f>
        <v>1152</v>
      </c>
      <c r="D182" s="211"/>
      <c r="E182" s="190"/>
      <c r="F182" s="222">
        <f>C182+1000</f>
        <v>2152</v>
      </c>
      <c r="G182" s="211"/>
      <c r="H182" s="190"/>
      <c r="I182" s="200">
        <f>F182+1000</f>
        <v>3152</v>
      </c>
      <c r="J182" s="199"/>
      <c r="K182" s="190"/>
      <c r="L182" s="200">
        <f>I182+1000</f>
        <v>4152</v>
      </c>
      <c r="M182" s="199"/>
      <c r="N182" s="190"/>
      <c r="O182" s="230">
        <f>L182+1000</f>
        <v>5152</v>
      </c>
      <c r="P182" s="199"/>
      <c r="Q182" s="190"/>
      <c r="R182" s="200">
        <f>O182+1000</f>
        <v>6152</v>
      </c>
      <c r="S182" s="199"/>
      <c r="T182" s="190"/>
      <c r="U182" s="194">
        <f>R182+1000</f>
        <v>7152</v>
      </c>
      <c r="V182" s="193"/>
    </row>
    <row r="183" spans="2:22" ht="12" thickBot="1" x14ac:dyDescent="0.25">
      <c r="B183" s="213" t="s">
        <v>99</v>
      </c>
      <c r="C183" s="222">
        <f>C182+1</f>
        <v>1153</v>
      </c>
      <c r="D183" s="211"/>
      <c r="E183" s="190"/>
      <c r="F183" s="222">
        <f>C183+1000</f>
        <v>2153</v>
      </c>
      <c r="G183" s="211"/>
      <c r="H183" s="190"/>
      <c r="I183" s="200">
        <f>F183+1000</f>
        <v>3153</v>
      </c>
      <c r="J183" s="199"/>
      <c r="K183" s="190"/>
      <c r="L183" s="200">
        <f>I183+1000</f>
        <v>4153</v>
      </c>
      <c r="M183" s="199"/>
      <c r="N183" s="190"/>
      <c r="O183" s="229">
        <f>L183+1000</f>
        <v>5153</v>
      </c>
      <c r="P183" s="199"/>
      <c r="Q183" s="190"/>
      <c r="R183" s="200">
        <f>O183+1000</f>
        <v>6153</v>
      </c>
      <c r="S183" s="199"/>
      <c r="T183" s="190"/>
      <c r="U183" s="194">
        <f>R183+1000</f>
        <v>7153</v>
      </c>
      <c r="V183" s="193"/>
    </row>
    <row r="184" spans="2:22" ht="12" thickBot="1" x14ac:dyDescent="0.25">
      <c r="B184" s="228" t="s">
        <v>377</v>
      </c>
      <c r="C184" s="200">
        <f>C183+1</f>
        <v>1154</v>
      </c>
      <c r="D184" s="211"/>
      <c r="E184" s="190"/>
      <c r="F184" s="200">
        <f>C184+1000</f>
        <v>2154</v>
      </c>
      <c r="G184" s="211"/>
      <c r="H184" s="206"/>
      <c r="I184" s="200">
        <f>F184+1000</f>
        <v>3154</v>
      </c>
      <c r="J184" s="212"/>
      <c r="K184" s="206"/>
      <c r="L184" s="200">
        <f>I184+1000</f>
        <v>4154</v>
      </c>
      <c r="M184" s="212"/>
      <c r="N184" s="190"/>
      <c r="O184" s="227">
        <f>L184+1000</f>
        <v>5154</v>
      </c>
      <c r="P184" s="212"/>
      <c r="Q184" s="190"/>
      <c r="R184" s="200">
        <f>O184+1000</f>
        <v>6154</v>
      </c>
      <c r="S184" s="212"/>
      <c r="T184" s="190"/>
      <c r="U184" s="194">
        <f>R184+1000</f>
        <v>7154</v>
      </c>
      <c r="V184" s="193"/>
    </row>
    <row r="185" spans="2:22" ht="12" thickBot="1" x14ac:dyDescent="0.25">
      <c r="B185" s="202"/>
      <c r="C185" s="192"/>
      <c r="D185" s="206"/>
      <c r="E185" s="190"/>
      <c r="F185" s="192"/>
      <c r="G185" s="190"/>
      <c r="H185" s="190"/>
      <c r="I185" s="192"/>
      <c r="J185" s="190"/>
      <c r="K185" s="190"/>
      <c r="L185" s="192"/>
      <c r="M185" s="190"/>
      <c r="N185" s="190"/>
      <c r="O185" s="192"/>
      <c r="P185" s="190"/>
      <c r="Q185" s="190"/>
      <c r="R185" s="192"/>
      <c r="S185" s="190"/>
      <c r="T185" s="190"/>
      <c r="U185" s="190"/>
      <c r="V185" s="203"/>
    </row>
    <row r="186" spans="2:22" ht="12" thickBot="1" x14ac:dyDescent="0.25">
      <c r="B186" s="202" t="s">
        <v>378</v>
      </c>
      <c r="C186" s="222">
        <f>C184+1</f>
        <v>1155</v>
      </c>
      <c r="D186" s="211"/>
      <c r="E186" s="190"/>
      <c r="F186" s="222">
        <f>C186+1000</f>
        <v>2155</v>
      </c>
      <c r="G186" s="211"/>
      <c r="H186" s="190"/>
      <c r="I186" s="200">
        <f>F186+1000</f>
        <v>3155</v>
      </c>
      <c r="J186" s="199"/>
      <c r="K186" s="190"/>
      <c r="L186" s="200">
        <f>I186+1000</f>
        <v>4155</v>
      </c>
      <c r="M186" s="199"/>
      <c r="N186" s="190"/>
      <c r="O186" s="200">
        <f>L186+1000</f>
        <v>5155</v>
      </c>
      <c r="P186" s="199"/>
      <c r="Q186" s="190"/>
      <c r="R186" s="200">
        <f>O186+1000</f>
        <v>6155</v>
      </c>
      <c r="S186" s="199"/>
      <c r="T186" s="190"/>
      <c r="U186" s="194">
        <f>R186+1000</f>
        <v>7155</v>
      </c>
      <c r="V186" s="193"/>
    </row>
    <row r="187" spans="2:22" ht="12" thickBot="1" x14ac:dyDescent="0.25">
      <c r="B187" s="213" t="s">
        <v>99</v>
      </c>
      <c r="C187" s="222">
        <f>C186+1</f>
        <v>1156</v>
      </c>
      <c r="D187" s="211"/>
      <c r="E187" s="190"/>
      <c r="F187" s="222">
        <f>C187+1000</f>
        <v>2156</v>
      </c>
      <c r="G187" s="211"/>
      <c r="H187" s="190"/>
      <c r="I187" s="200">
        <f>F187+1000</f>
        <v>3156</v>
      </c>
      <c r="J187" s="199"/>
      <c r="K187" s="190"/>
      <c r="L187" s="200">
        <f>I187+1000</f>
        <v>4156</v>
      </c>
      <c r="M187" s="199"/>
      <c r="N187" s="190"/>
      <c r="O187" s="200">
        <f>L187+1000</f>
        <v>5156</v>
      </c>
      <c r="P187" s="199"/>
      <c r="Q187" s="190"/>
      <c r="R187" s="200">
        <f>O187+1000</f>
        <v>6156</v>
      </c>
      <c r="S187" s="199"/>
      <c r="T187" s="190"/>
      <c r="U187" s="194">
        <f>R187+1000</f>
        <v>7156</v>
      </c>
      <c r="V187" s="193"/>
    </row>
    <row r="188" spans="2:22" ht="12" thickBot="1" x14ac:dyDescent="0.25">
      <c r="B188" s="213" t="s">
        <v>377</v>
      </c>
      <c r="C188" s="222">
        <f>C187+1</f>
        <v>1157</v>
      </c>
      <c r="D188" s="221"/>
      <c r="E188" s="190"/>
      <c r="F188" s="222">
        <f>C188+1000</f>
        <v>2157</v>
      </c>
      <c r="G188" s="221"/>
      <c r="H188" s="206"/>
      <c r="I188" s="200">
        <f>F188+1000</f>
        <v>3157</v>
      </c>
      <c r="J188" s="212"/>
      <c r="K188" s="206"/>
      <c r="L188" s="200">
        <f>I188+1000</f>
        <v>4157</v>
      </c>
      <c r="M188" s="212"/>
      <c r="N188" s="190"/>
      <c r="O188" s="200">
        <f>L188+1000</f>
        <v>5157</v>
      </c>
      <c r="P188" s="212"/>
      <c r="Q188" s="190"/>
      <c r="R188" s="200">
        <f>O188+1000</f>
        <v>6157</v>
      </c>
      <c r="S188" s="212"/>
      <c r="T188" s="190"/>
      <c r="U188" s="194">
        <f>R188+1000</f>
        <v>7157</v>
      </c>
      <c r="V188" s="193"/>
    </row>
    <row r="189" spans="2:22" x14ac:dyDescent="0.2">
      <c r="B189" s="201"/>
      <c r="C189" s="224"/>
      <c r="D189" s="224"/>
      <c r="E189" s="216"/>
      <c r="F189" s="224"/>
      <c r="G189" s="224"/>
      <c r="H189" s="216"/>
      <c r="I189" s="224"/>
      <c r="J189" s="224"/>
      <c r="K189" s="225"/>
      <c r="L189" s="224"/>
      <c r="M189" s="224"/>
      <c r="N189" s="190"/>
      <c r="O189" s="224"/>
      <c r="P189" s="224"/>
      <c r="Q189" s="190"/>
      <c r="R189" s="224"/>
      <c r="S189" s="224"/>
      <c r="T189" s="190"/>
      <c r="U189" s="224"/>
      <c r="V189" s="223"/>
    </row>
    <row r="190" spans="2:22" ht="12" thickBot="1" x14ac:dyDescent="0.25">
      <c r="B190" s="204" t="s">
        <v>399</v>
      </c>
      <c r="C190" s="190"/>
      <c r="D190" s="190"/>
      <c r="E190" s="190"/>
      <c r="F190" s="190"/>
      <c r="G190" s="190"/>
      <c r="H190" s="190"/>
      <c r="I190" s="190"/>
      <c r="J190" s="190"/>
      <c r="K190" s="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203"/>
    </row>
    <row r="191" spans="2:22" ht="12" thickBot="1" x14ac:dyDescent="0.25">
      <c r="B191" s="201" t="s">
        <v>375</v>
      </c>
      <c r="C191" s="222">
        <f>C188+1</f>
        <v>1158</v>
      </c>
      <c r="D191" s="211"/>
      <c r="E191" s="190"/>
      <c r="F191" s="222">
        <f>C191+1000</f>
        <v>2158</v>
      </c>
      <c r="G191" s="211"/>
      <c r="H191" s="190"/>
      <c r="I191" s="200">
        <f>F191+1000</f>
        <v>3158</v>
      </c>
      <c r="J191" s="199"/>
      <c r="K191" s="190"/>
      <c r="L191" s="200">
        <f>I191+1000</f>
        <v>4158</v>
      </c>
      <c r="M191" s="199"/>
      <c r="N191" s="190"/>
      <c r="O191" s="200">
        <f>L191+1000</f>
        <v>5158</v>
      </c>
      <c r="P191" s="199"/>
      <c r="Q191" s="190"/>
      <c r="R191" s="200">
        <f>O191+1000</f>
        <v>6158</v>
      </c>
      <c r="S191" s="199"/>
      <c r="T191" s="190"/>
      <c r="U191" s="194">
        <f>R191+1000</f>
        <v>7158</v>
      </c>
      <c r="V191" s="193"/>
    </row>
    <row r="192" spans="2:22" ht="12" thickBot="1" x14ac:dyDescent="0.25">
      <c r="B192" s="201" t="s">
        <v>103</v>
      </c>
      <c r="C192" s="222">
        <f>C191+1</f>
        <v>1159</v>
      </c>
      <c r="D192" s="211"/>
      <c r="E192" s="190"/>
      <c r="F192" s="222">
        <f>C192+1000</f>
        <v>2159</v>
      </c>
      <c r="G192" s="211"/>
      <c r="H192" s="190"/>
      <c r="I192" s="200">
        <f>F192+1000</f>
        <v>3159</v>
      </c>
      <c r="J192" s="199"/>
      <c r="K192" s="190"/>
      <c r="L192" s="200">
        <f>I192+1000</f>
        <v>4159</v>
      </c>
      <c r="M192" s="199"/>
      <c r="N192" s="190"/>
      <c r="O192" s="200">
        <f>L192+1000</f>
        <v>5159</v>
      </c>
      <c r="P192" s="199"/>
      <c r="Q192" s="190"/>
      <c r="R192" s="200">
        <f>O192+1000</f>
        <v>6159</v>
      </c>
      <c r="S192" s="199"/>
      <c r="T192" s="190"/>
      <c r="U192" s="194">
        <f>R192+1000</f>
        <v>7159</v>
      </c>
      <c r="V192" s="193"/>
    </row>
    <row r="193" spans="2:22" ht="12" thickBot="1" x14ac:dyDescent="0.25">
      <c r="B193" s="201" t="s">
        <v>374</v>
      </c>
      <c r="C193" s="222">
        <f>C192+1</f>
        <v>1160</v>
      </c>
      <c r="D193" s="221"/>
      <c r="E193" s="190"/>
      <c r="F193" s="222">
        <f>C193+1000</f>
        <v>2160</v>
      </c>
      <c r="G193" s="221"/>
      <c r="H193" s="206"/>
      <c r="I193" s="200">
        <f>F193+1000</f>
        <v>3160</v>
      </c>
      <c r="J193" s="212"/>
      <c r="K193" s="206"/>
      <c r="L193" s="200">
        <f>I193+1000</f>
        <v>4160</v>
      </c>
      <c r="M193" s="212"/>
      <c r="N193" s="190"/>
      <c r="O193" s="200">
        <f>L193+1000</f>
        <v>5160</v>
      </c>
      <c r="P193" s="212"/>
      <c r="Q193" s="190"/>
      <c r="R193" s="200">
        <f>O193+1000</f>
        <v>6160</v>
      </c>
      <c r="S193" s="212"/>
      <c r="T193" s="190"/>
      <c r="U193" s="194">
        <f>R193+1000</f>
        <v>7160</v>
      </c>
      <c r="V193" s="193"/>
    </row>
    <row r="194" spans="2:22" ht="12" thickBot="1" x14ac:dyDescent="0.25">
      <c r="B194" s="201"/>
      <c r="C194" s="192"/>
      <c r="D194" s="206"/>
      <c r="E194" s="190"/>
      <c r="F194" s="192"/>
      <c r="G194" s="206"/>
      <c r="H194" s="206"/>
      <c r="I194" s="192"/>
      <c r="J194" s="206"/>
      <c r="K194" s="206"/>
      <c r="L194" s="192"/>
      <c r="M194" s="206"/>
      <c r="N194" s="190"/>
      <c r="O194" s="192"/>
      <c r="P194" s="206"/>
      <c r="Q194" s="190"/>
      <c r="R194" s="192"/>
      <c r="S194" s="206"/>
      <c r="T194" s="190"/>
      <c r="U194" s="192"/>
      <c r="V194" s="220"/>
    </row>
    <row r="195" spans="2:22" ht="23.25" thickBot="1" x14ac:dyDescent="0.25">
      <c r="B195" s="204" t="s">
        <v>398</v>
      </c>
      <c r="C195" s="231">
        <f>C193+1</f>
        <v>1161</v>
      </c>
      <c r="D195" s="217"/>
      <c r="E195" s="190"/>
      <c r="F195" s="231">
        <f>C195+1000</f>
        <v>2161</v>
      </c>
      <c r="G195" s="217"/>
      <c r="H195" s="206"/>
      <c r="I195" s="231">
        <f>F195+1000</f>
        <v>3161</v>
      </c>
      <c r="J195" s="217"/>
      <c r="K195" s="206"/>
      <c r="L195" s="231">
        <f>I195+1000</f>
        <v>4161</v>
      </c>
      <c r="M195" s="217"/>
      <c r="N195" s="190"/>
      <c r="O195" s="231">
        <f>L195+1000</f>
        <v>5161</v>
      </c>
      <c r="P195" s="217"/>
      <c r="Q195" s="190"/>
      <c r="R195" s="231">
        <f>O195+1000</f>
        <v>6161</v>
      </c>
      <c r="S195" s="217"/>
      <c r="T195" s="190"/>
      <c r="U195" s="231">
        <f>R195+1000</f>
        <v>7161</v>
      </c>
      <c r="V195" s="217"/>
    </row>
    <row r="196" spans="2:22" ht="12" thickBot="1" x14ac:dyDescent="0.25">
      <c r="B196" s="204" t="s">
        <v>397</v>
      </c>
      <c r="C196" s="231">
        <f>C195+1</f>
        <v>1162</v>
      </c>
      <c r="D196" s="217"/>
      <c r="E196" s="190"/>
      <c r="F196" s="231">
        <f>C196+1000</f>
        <v>2162</v>
      </c>
      <c r="G196" s="217"/>
      <c r="H196" s="206"/>
      <c r="I196" s="231">
        <f>F196+1000</f>
        <v>3162</v>
      </c>
      <c r="J196" s="217"/>
      <c r="K196" s="206"/>
      <c r="L196" s="231">
        <f>I196+1000</f>
        <v>4162</v>
      </c>
      <c r="M196" s="217"/>
      <c r="N196" s="190"/>
      <c r="O196" s="231">
        <f>L196+1000</f>
        <v>5162</v>
      </c>
      <c r="P196" s="217"/>
      <c r="Q196" s="190"/>
      <c r="R196" s="231">
        <f>O196+1000</f>
        <v>6162</v>
      </c>
      <c r="S196" s="217"/>
      <c r="T196" s="190"/>
      <c r="U196" s="231">
        <f>R196+1000</f>
        <v>7162</v>
      </c>
      <c r="V196" s="217"/>
    </row>
    <row r="197" spans="2:22" ht="12" thickBot="1" x14ac:dyDescent="0.25">
      <c r="B197" s="201"/>
      <c r="C197" s="224"/>
      <c r="D197" s="224"/>
      <c r="E197" s="216"/>
      <c r="F197" s="224"/>
      <c r="G197" s="224"/>
      <c r="H197" s="216"/>
      <c r="I197" s="224"/>
      <c r="J197" s="224"/>
      <c r="K197" s="225"/>
      <c r="L197" s="224"/>
      <c r="M197" s="224"/>
      <c r="N197" s="190"/>
      <c r="O197" s="224"/>
      <c r="P197" s="224"/>
      <c r="Q197" s="190"/>
      <c r="R197" s="224"/>
      <c r="S197" s="224"/>
      <c r="T197" s="190"/>
      <c r="U197" s="224"/>
      <c r="V197" s="223"/>
    </row>
    <row r="198" spans="2:22" ht="12" thickBot="1" x14ac:dyDescent="0.25">
      <c r="B198" s="201" t="s">
        <v>396</v>
      </c>
      <c r="C198" s="222">
        <f>C196+1</f>
        <v>1163</v>
      </c>
      <c r="D198" s="221"/>
      <c r="E198" s="190"/>
      <c r="F198" s="222">
        <f>C198+1000</f>
        <v>2163</v>
      </c>
      <c r="G198" s="211"/>
      <c r="H198" s="190"/>
      <c r="I198" s="222">
        <f>F198+1000</f>
        <v>3163</v>
      </c>
      <c r="J198" s="211"/>
      <c r="K198" s="190"/>
      <c r="L198" s="222">
        <f>I198+1000</f>
        <v>4163</v>
      </c>
      <c r="M198" s="211"/>
      <c r="N198" s="190"/>
      <c r="O198" s="222">
        <f>L198+1000</f>
        <v>5163</v>
      </c>
      <c r="P198" s="211"/>
      <c r="Q198" s="190"/>
      <c r="R198" s="222">
        <f>O198+1000</f>
        <v>6163</v>
      </c>
      <c r="S198" s="211"/>
      <c r="T198" s="190"/>
      <c r="U198" s="231">
        <f>R198+1000</f>
        <v>7163</v>
      </c>
      <c r="V198" s="217"/>
    </row>
    <row r="199" spans="2:22" x14ac:dyDescent="0.2">
      <c r="B199" s="201"/>
      <c r="C199" s="224"/>
      <c r="D199" s="224"/>
      <c r="E199" s="216"/>
      <c r="F199" s="224"/>
      <c r="G199" s="224"/>
      <c r="H199" s="216"/>
      <c r="I199" s="224"/>
      <c r="J199" s="224"/>
      <c r="K199" s="225"/>
      <c r="L199" s="224"/>
      <c r="M199" s="224"/>
      <c r="N199" s="190"/>
      <c r="O199" s="224"/>
      <c r="P199" s="224"/>
      <c r="Q199" s="190"/>
      <c r="R199" s="224"/>
      <c r="S199" s="224"/>
      <c r="T199" s="190"/>
      <c r="U199" s="224"/>
      <c r="V199" s="223"/>
    </row>
    <row r="200" spans="2:22" ht="12" thickBot="1" x14ac:dyDescent="0.25">
      <c r="B200" s="219" t="s">
        <v>395</v>
      </c>
      <c r="C200" s="190"/>
      <c r="D200" s="190"/>
      <c r="E200" s="190"/>
      <c r="F200" s="190"/>
      <c r="G200" s="190"/>
      <c r="H200" s="190"/>
      <c r="I200" s="190"/>
      <c r="J200" s="190"/>
      <c r="K200" s="190"/>
      <c r="L200" s="190"/>
      <c r="M200" s="190"/>
      <c r="N200" s="190"/>
      <c r="O200" s="190"/>
      <c r="P200" s="190"/>
      <c r="Q200" s="190"/>
      <c r="R200" s="190"/>
      <c r="S200" s="190"/>
      <c r="T200" s="190"/>
      <c r="U200" s="190"/>
      <c r="V200" s="203"/>
    </row>
    <row r="201" spans="2:22" ht="12" thickBot="1" x14ac:dyDescent="0.25">
      <c r="B201" s="201" t="s">
        <v>161</v>
      </c>
      <c r="C201" s="222">
        <f>C198+1</f>
        <v>1164</v>
      </c>
      <c r="D201" s="211"/>
      <c r="E201" s="190"/>
      <c r="F201" s="222">
        <f>C201+1000</f>
        <v>2164</v>
      </c>
      <c r="G201" s="211"/>
      <c r="H201" s="190"/>
      <c r="I201" s="200">
        <f>F201+1000</f>
        <v>3164</v>
      </c>
      <c r="J201" s="199"/>
      <c r="K201" s="190"/>
      <c r="L201" s="200">
        <f>I201+1000</f>
        <v>4164</v>
      </c>
      <c r="M201" s="199"/>
      <c r="N201" s="190"/>
      <c r="O201" s="200">
        <f>L201+1000</f>
        <v>5164</v>
      </c>
      <c r="P201" s="199"/>
      <c r="Q201" s="190"/>
      <c r="R201" s="200">
        <f>O201+1000</f>
        <v>6164</v>
      </c>
      <c r="S201" s="199"/>
      <c r="T201" s="190"/>
      <c r="U201" s="194">
        <f>R201+1000</f>
        <v>7164</v>
      </c>
      <c r="V201" s="193"/>
    </row>
    <row r="202" spans="2:22" ht="12" thickBot="1" x14ac:dyDescent="0.25">
      <c r="B202" s="201" t="s">
        <v>108</v>
      </c>
      <c r="C202" s="222">
        <f>C201+1</f>
        <v>1165</v>
      </c>
      <c r="D202" s="211"/>
      <c r="E202" s="190"/>
      <c r="F202" s="222">
        <f>C202+1000</f>
        <v>2165</v>
      </c>
      <c r="G202" s="211"/>
      <c r="H202" s="190"/>
      <c r="I202" s="200">
        <f>F202+1000</f>
        <v>3165</v>
      </c>
      <c r="J202" s="199"/>
      <c r="K202" s="190"/>
      <c r="L202" s="200">
        <f>I202+1000</f>
        <v>4165</v>
      </c>
      <c r="M202" s="199"/>
      <c r="N202" s="190"/>
      <c r="O202" s="200">
        <f>L202+1000</f>
        <v>5165</v>
      </c>
      <c r="P202" s="199"/>
      <c r="Q202" s="190"/>
      <c r="R202" s="200">
        <f>O202+1000</f>
        <v>6165</v>
      </c>
      <c r="S202" s="199"/>
      <c r="T202" s="190"/>
      <c r="U202" s="194">
        <f>R202+1000</f>
        <v>7165</v>
      </c>
      <c r="V202" s="193"/>
    </row>
    <row r="203" spans="2:22" ht="12" thickBot="1" x14ac:dyDescent="0.25">
      <c r="B203" s="201" t="s">
        <v>394</v>
      </c>
      <c r="C203" s="222">
        <f>C202+1</f>
        <v>1166</v>
      </c>
      <c r="D203" s="221"/>
      <c r="E203" s="190"/>
      <c r="F203" s="222">
        <f>C203+1000</f>
        <v>2166</v>
      </c>
      <c r="G203" s="221"/>
      <c r="H203" s="206"/>
      <c r="I203" s="200">
        <f>F203+1000</f>
        <v>3166</v>
      </c>
      <c r="J203" s="212"/>
      <c r="K203" s="206"/>
      <c r="L203" s="200">
        <f>I203+1000</f>
        <v>4166</v>
      </c>
      <c r="M203" s="212"/>
      <c r="N203" s="190"/>
      <c r="O203" s="200">
        <f>L203+1000</f>
        <v>5166</v>
      </c>
      <c r="P203" s="212"/>
      <c r="Q203" s="190"/>
      <c r="R203" s="200">
        <f>O203+1000</f>
        <v>6166</v>
      </c>
      <c r="S203" s="212"/>
      <c r="T203" s="190"/>
      <c r="U203" s="194">
        <f>R203+1000</f>
        <v>7166</v>
      </c>
      <c r="V203" s="193"/>
    </row>
    <row r="204" spans="2:22" ht="12" thickBot="1" x14ac:dyDescent="0.25">
      <c r="B204" s="201"/>
      <c r="C204" s="190"/>
      <c r="D204" s="190"/>
      <c r="E204" s="190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203"/>
    </row>
    <row r="205" spans="2:22" s="236" customFormat="1" ht="12" thickBot="1" x14ac:dyDescent="0.25">
      <c r="B205" s="204" t="s">
        <v>393</v>
      </c>
      <c r="C205" s="231">
        <f>C203+1</f>
        <v>1167</v>
      </c>
      <c r="D205" s="232"/>
      <c r="E205" s="190"/>
      <c r="F205" s="231">
        <f>C205+1000</f>
        <v>2167</v>
      </c>
      <c r="G205" s="217"/>
      <c r="H205" s="206"/>
      <c r="I205" s="208">
        <f>F205+1000</f>
        <v>3167</v>
      </c>
      <c r="J205" s="207"/>
      <c r="K205" s="206"/>
      <c r="L205" s="208">
        <f>I205+1000</f>
        <v>4167</v>
      </c>
      <c r="M205" s="207"/>
      <c r="N205" s="190"/>
      <c r="O205" s="208">
        <f>L205+1000</f>
        <v>5167</v>
      </c>
      <c r="P205" s="207"/>
      <c r="Q205" s="190"/>
      <c r="R205" s="208">
        <f>O205+1000</f>
        <v>6167</v>
      </c>
      <c r="S205" s="207"/>
      <c r="T205" s="190"/>
      <c r="U205" s="208">
        <f>R205+1000</f>
        <v>7167</v>
      </c>
      <c r="V205" s="207"/>
    </row>
    <row r="206" spans="2:22" s="236" customFormat="1" ht="12" thickBot="1" x14ac:dyDescent="0.25">
      <c r="B206" s="235" t="s">
        <v>392</v>
      </c>
      <c r="C206" s="231">
        <f>C205+1</f>
        <v>1168</v>
      </c>
      <c r="D206" s="217"/>
      <c r="E206" s="190"/>
      <c r="F206" s="231">
        <f>C206+1000</f>
        <v>2168</v>
      </c>
      <c r="G206" s="217"/>
      <c r="H206" s="206"/>
      <c r="I206" s="208">
        <f>F206+1000</f>
        <v>3168</v>
      </c>
      <c r="J206" s="207"/>
      <c r="K206" s="206"/>
      <c r="L206" s="208">
        <f>I206+1000</f>
        <v>4168</v>
      </c>
      <c r="M206" s="207"/>
      <c r="N206" s="190"/>
      <c r="O206" s="208">
        <f>L206+1000</f>
        <v>5168</v>
      </c>
      <c r="P206" s="207"/>
      <c r="Q206" s="190"/>
      <c r="R206" s="208">
        <f>O206+1000</f>
        <v>6168</v>
      </c>
      <c r="S206" s="207"/>
      <c r="T206" s="190"/>
      <c r="U206" s="208">
        <f>R206+1000</f>
        <v>7168</v>
      </c>
      <c r="V206" s="207"/>
    </row>
    <row r="207" spans="2:22" s="236" customFormat="1" ht="12" thickBot="1" x14ac:dyDescent="0.25">
      <c r="B207" s="204"/>
      <c r="C207" s="233"/>
      <c r="D207" s="233"/>
      <c r="E207" s="234"/>
      <c r="F207" s="233"/>
      <c r="G207" s="233"/>
      <c r="H207" s="234"/>
      <c r="I207" s="233"/>
      <c r="J207" s="233"/>
      <c r="K207" s="239"/>
      <c r="L207" s="233"/>
      <c r="M207" s="233"/>
      <c r="N207" s="238"/>
      <c r="O207" s="233"/>
      <c r="P207" s="233"/>
      <c r="Q207" s="238"/>
      <c r="R207" s="233"/>
      <c r="S207" s="233"/>
      <c r="T207" s="238"/>
      <c r="U207" s="233"/>
      <c r="V207" s="237"/>
    </row>
    <row r="208" spans="2:22" ht="12" thickBot="1" x14ac:dyDescent="0.25">
      <c r="B208" s="201" t="s">
        <v>391</v>
      </c>
      <c r="C208" s="231">
        <f>C206+1</f>
        <v>1169</v>
      </c>
      <c r="D208" s="232"/>
      <c r="E208" s="190"/>
      <c r="F208" s="231">
        <f>C208+1000</f>
        <v>2169</v>
      </c>
      <c r="G208" s="217"/>
      <c r="H208" s="206"/>
      <c r="I208" s="208">
        <f>F208+1000</f>
        <v>3169</v>
      </c>
      <c r="J208" s="207"/>
      <c r="K208" s="206"/>
      <c r="L208" s="208">
        <f>I208+1000</f>
        <v>4169</v>
      </c>
      <c r="M208" s="207"/>
      <c r="N208" s="190"/>
      <c r="O208" s="208">
        <f>L208+1000</f>
        <v>5169</v>
      </c>
      <c r="P208" s="207"/>
      <c r="Q208" s="190"/>
      <c r="R208" s="208">
        <f>O208+1000</f>
        <v>6169</v>
      </c>
      <c r="S208" s="207"/>
      <c r="T208" s="190"/>
      <c r="U208" s="208">
        <f>R208+1000</f>
        <v>7169</v>
      </c>
      <c r="V208" s="207"/>
    </row>
    <row r="209" spans="2:22" ht="12" thickBot="1" x14ac:dyDescent="0.25">
      <c r="B209" s="201" t="s">
        <v>390</v>
      </c>
      <c r="C209" s="231">
        <f>C208+1</f>
        <v>1170</v>
      </c>
      <c r="D209" s="217"/>
      <c r="E209" s="190"/>
      <c r="F209" s="231">
        <f>C209+1000</f>
        <v>2170</v>
      </c>
      <c r="G209" s="217"/>
      <c r="H209" s="206"/>
      <c r="I209" s="208">
        <f>F209+1000</f>
        <v>3170</v>
      </c>
      <c r="J209" s="207"/>
      <c r="K209" s="206"/>
      <c r="L209" s="208">
        <f>I209+1000</f>
        <v>4170</v>
      </c>
      <c r="M209" s="207"/>
      <c r="N209" s="190"/>
      <c r="O209" s="208">
        <f>L209+1000</f>
        <v>5170</v>
      </c>
      <c r="P209" s="207"/>
      <c r="Q209" s="190"/>
      <c r="R209" s="208">
        <f>O209+1000</f>
        <v>6170</v>
      </c>
      <c r="S209" s="207"/>
      <c r="T209" s="190"/>
      <c r="U209" s="208">
        <f>R209+1000</f>
        <v>7170</v>
      </c>
      <c r="V209" s="207"/>
    </row>
    <row r="210" spans="2:22" ht="12" thickBot="1" x14ac:dyDescent="0.25">
      <c r="B210" s="201"/>
      <c r="C210" s="190"/>
      <c r="D210" s="190"/>
      <c r="E210" s="190"/>
      <c r="F210" s="190"/>
      <c r="G210" s="190"/>
      <c r="H210" s="190"/>
      <c r="I210" s="190"/>
      <c r="J210" s="190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203"/>
    </row>
    <row r="211" spans="2:22" ht="12" thickBot="1" x14ac:dyDescent="0.25">
      <c r="B211" s="201" t="s">
        <v>143</v>
      </c>
      <c r="C211" s="222">
        <f>C209+1</f>
        <v>1171</v>
      </c>
      <c r="D211" s="221"/>
      <c r="E211" s="190"/>
      <c r="F211" s="222">
        <f t="shared" ref="F211:F218" si="42">C211+1000</f>
        <v>2171</v>
      </c>
      <c r="G211" s="211"/>
      <c r="H211" s="190"/>
      <c r="I211" s="200">
        <f t="shared" ref="I211:I218" si="43">F211+1000</f>
        <v>3171</v>
      </c>
      <c r="J211" s="199"/>
      <c r="K211" s="190"/>
      <c r="L211" s="200">
        <f t="shared" ref="L211:L218" si="44">I211+1000</f>
        <v>4171</v>
      </c>
      <c r="M211" s="199"/>
      <c r="N211" s="190"/>
      <c r="O211" s="200">
        <f t="shared" ref="O211:O218" si="45">L211+1000</f>
        <v>5171</v>
      </c>
      <c r="P211" s="199"/>
      <c r="Q211" s="190"/>
      <c r="R211" s="200">
        <f t="shared" ref="R211:R218" si="46">O211+1000</f>
        <v>6171</v>
      </c>
      <c r="S211" s="199"/>
      <c r="T211" s="190"/>
      <c r="U211" s="194">
        <f t="shared" ref="U211:U218" si="47">R211+1000</f>
        <v>7171</v>
      </c>
      <c r="V211" s="193"/>
    </row>
    <row r="212" spans="2:22" ht="12" thickBot="1" x14ac:dyDescent="0.25">
      <c r="B212" s="213" t="s">
        <v>99</v>
      </c>
      <c r="C212" s="222">
        <f t="shared" ref="C212:C218" si="48">C211+1</f>
        <v>1172</v>
      </c>
      <c r="D212" s="211"/>
      <c r="E212" s="190"/>
      <c r="F212" s="222">
        <f t="shared" si="42"/>
        <v>2172</v>
      </c>
      <c r="G212" s="211"/>
      <c r="H212" s="190"/>
      <c r="I212" s="200">
        <f t="shared" si="43"/>
        <v>3172</v>
      </c>
      <c r="J212" s="199"/>
      <c r="K212" s="190"/>
      <c r="L212" s="200">
        <f t="shared" si="44"/>
        <v>4172</v>
      </c>
      <c r="M212" s="199"/>
      <c r="N212" s="190"/>
      <c r="O212" s="229">
        <f t="shared" si="45"/>
        <v>5172</v>
      </c>
      <c r="P212" s="199"/>
      <c r="Q212" s="190"/>
      <c r="R212" s="200">
        <f t="shared" si="46"/>
        <v>6172</v>
      </c>
      <c r="S212" s="199"/>
      <c r="T212" s="190"/>
      <c r="U212" s="194">
        <f t="shared" si="47"/>
        <v>7172</v>
      </c>
      <c r="V212" s="193"/>
    </row>
    <row r="213" spans="2:22" ht="12" thickBot="1" x14ac:dyDescent="0.25">
      <c r="B213" s="228" t="s">
        <v>377</v>
      </c>
      <c r="C213" s="222">
        <f t="shared" si="48"/>
        <v>1173</v>
      </c>
      <c r="D213" s="221"/>
      <c r="E213" s="190"/>
      <c r="F213" s="222">
        <f t="shared" si="42"/>
        <v>2173</v>
      </c>
      <c r="G213" s="221"/>
      <c r="H213" s="206"/>
      <c r="I213" s="200">
        <f t="shared" si="43"/>
        <v>3173</v>
      </c>
      <c r="J213" s="212"/>
      <c r="K213" s="206"/>
      <c r="L213" s="200">
        <f t="shared" si="44"/>
        <v>4173</v>
      </c>
      <c r="M213" s="212"/>
      <c r="N213" s="190"/>
      <c r="O213" s="227">
        <f t="shared" si="45"/>
        <v>5173</v>
      </c>
      <c r="P213" s="212"/>
      <c r="Q213" s="190"/>
      <c r="R213" s="200">
        <f t="shared" si="46"/>
        <v>6173</v>
      </c>
      <c r="S213" s="212"/>
      <c r="T213" s="190"/>
      <c r="U213" s="194">
        <f t="shared" si="47"/>
        <v>7173</v>
      </c>
      <c r="V213" s="193"/>
    </row>
    <row r="214" spans="2:22" ht="12" thickBot="1" x14ac:dyDescent="0.25">
      <c r="B214" s="201" t="s">
        <v>389</v>
      </c>
      <c r="C214" s="222">
        <f t="shared" si="48"/>
        <v>1174</v>
      </c>
      <c r="D214" s="221"/>
      <c r="E214" s="190"/>
      <c r="F214" s="222">
        <f t="shared" si="42"/>
        <v>2174</v>
      </c>
      <c r="G214" s="211"/>
      <c r="H214" s="190"/>
      <c r="I214" s="200">
        <f t="shared" si="43"/>
        <v>3174</v>
      </c>
      <c r="J214" s="199"/>
      <c r="K214" s="190"/>
      <c r="L214" s="200">
        <f t="shared" si="44"/>
        <v>4174</v>
      </c>
      <c r="M214" s="199"/>
      <c r="N214" s="190"/>
      <c r="O214" s="200">
        <f t="shared" si="45"/>
        <v>5174</v>
      </c>
      <c r="P214" s="199"/>
      <c r="Q214" s="190"/>
      <c r="R214" s="200">
        <f t="shared" si="46"/>
        <v>6174</v>
      </c>
      <c r="S214" s="199"/>
      <c r="T214" s="190"/>
      <c r="U214" s="194">
        <f t="shared" si="47"/>
        <v>7174</v>
      </c>
      <c r="V214" s="193"/>
    </row>
    <row r="215" spans="2:22" ht="12" thickBot="1" x14ac:dyDescent="0.25">
      <c r="B215" s="213" t="s">
        <v>99</v>
      </c>
      <c r="C215" s="222">
        <f t="shared" si="48"/>
        <v>1175</v>
      </c>
      <c r="D215" s="211"/>
      <c r="E215" s="190"/>
      <c r="F215" s="222">
        <f t="shared" si="42"/>
        <v>2175</v>
      </c>
      <c r="G215" s="211"/>
      <c r="H215" s="190"/>
      <c r="I215" s="200">
        <f t="shared" si="43"/>
        <v>3175</v>
      </c>
      <c r="J215" s="199"/>
      <c r="K215" s="190"/>
      <c r="L215" s="200">
        <f t="shared" si="44"/>
        <v>4175</v>
      </c>
      <c r="M215" s="199"/>
      <c r="N215" s="190"/>
      <c r="O215" s="229">
        <f t="shared" si="45"/>
        <v>5175</v>
      </c>
      <c r="P215" s="199"/>
      <c r="Q215" s="190"/>
      <c r="R215" s="200">
        <f t="shared" si="46"/>
        <v>6175</v>
      </c>
      <c r="S215" s="199"/>
      <c r="T215" s="190"/>
      <c r="U215" s="194">
        <f t="shared" si="47"/>
        <v>7175</v>
      </c>
      <c r="V215" s="193"/>
    </row>
    <row r="216" spans="2:22" ht="12" thickBot="1" x14ac:dyDescent="0.25">
      <c r="B216" s="228" t="s">
        <v>377</v>
      </c>
      <c r="C216" s="222">
        <f t="shared" si="48"/>
        <v>1176</v>
      </c>
      <c r="D216" s="221"/>
      <c r="E216" s="190"/>
      <c r="F216" s="222">
        <f t="shared" si="42"/>
        <v>2176</v>
      </c>
      <c r="G216" s="221"/>
      <c r="H216" s="206"/>
      <c r="I216" s="200">
        <f t="shared" si="43"/>
        <v>3176</v>
      </c>
      <c r="J216" s="212"/>
      <c r="K216" s="206"/>
      <c r="L216" s="200">
        <f t="shared" si="44"/>
        <v>4176</v>
      </c>
      <c r="M216" s="212"/>
      <c r="N216" s="190"/>
      <c r="O216" s="227">
        <f t="shared" si="45"/>
        <v>5176</v>
      </c>
      <c r="P216" s="212"/>
      <c r="Q216" s="190"/>
      <c r="R216" s="200">
        <f t="shared" si="46"/>
        <v>6176</v>
      </c>
      <c r="S216" s="212"/>
      <c r="T216" s="190"/>
      <c r="U216" s="194">
        <f t="shared" si="47"/>
        <v>7176</v>
      </c>
      <c r="V216" s="193"/>
    </row>
    <row r="217" spans="2:22" ht="12" thickBot="1" x14ac:dyDescent="0.25">
      <c r="B217" s="201" t="s">
        <v>104</v>
      </c>
      <c r="C217" s="222">
        <f t="shared" si="48"/>
        <v>1177</v>
      </c>
      <c r="D217" s="221"/>
      <c r="E217" s="190"/>
      <c r="F217" s="222">
        <f t="shared" si="42"/>
        <v>2177</v>
      </c>
      <c r="G217" s="221"/>
      <c r="H217" s="206"/>
      <c r="I217" s="210">
        <f t="shared" si="43"/>
        <v>3177</v>
      </c>
      <c r="J217" s="226"/>
      <c r="K217" s="206"/>
      <c r="L217" s="210">
        <f t="shared" si="44"/>
        <v>4177</v>
      </c>
      <c r="M217" s="226"/>
      <c r="N217" s="190"/>
      <c r="O217" s="210">
        <f t="shared" si="45"/>
        <v>5177</v>
      </c>
      <c r="P217" s="226"/>
      <c r="Q217" s="190"/>
      <c r="R217" s="210">
        <f t="shared" si="46"/>
        <v>6177</v>
      </c>
      <c r="S217" s="226"/>
      <c r="T217" s="190"/>
      <c r="U217" s="208">
        <f t="shared" si="47"/>
        <v>7177</v>
      </c>
      <c r="V217" s="207"/>
    </row>
    <row r="218" spans="2:22" ht="12" thickBot="1" x14ac:dyDescent="0.25">
      <c r="B218" s="213" t="s">
        <v>377</v>
      </c>
      <c r="C218" s="222">
        <f t="shared" si="48"/>
        <v>1178</v>
      </c>
      <c r="D218" s="221"/>
      <c r="E218" s="190"/>
      <c r="F218" s="222">
        <f t="shared" si="42"/>
        <v>2178</v>
      </c>
      <c r="G218" s="221"/>
      <c r="H218" s="206"/>
      <c r="I218" s="210">
        <f t="shared" si="43"/>
        <v>3178</v>
      </c>
      <c r="J218" s="226"/>
      <c r="K218" s="206"/>
      <c r="L218" s="210">
        <f t="shared" si="44"/>
        <v>4178</v>
      </c>
      <c r="M218" s="226"/>
      <c r="N218" s="190"/>
      <c r="O218" s="210">
        <f t="shared" si="45"/>
        <v>5178</v>
      </c>
      <c r="P218" s="226"/>
      <c r="Q218" s="190"/>
      <c r="R218" s="210">
        <f t="shared" si="46"/>
        <v>6178</v>
      </c>
      <c r="S218" s="226"/>
      <c r="T218" s="190"/>
      <c r="U218" s="208">
        <f t="shared" si="47"/>
        <v>7178</v>
      </c>
      <c r="V218" s="207"/>
    </row>
    <row r="219" spans="2:22" ht="12" thickBot="1" x14ac:dyDescent="0.25">
      <c r="B219" s="201"/>
      <c r="C219" s="233"/>
      <c r="D219" s="233"/>
      <c r="E219" s="234"/>
      <c r="F219" s="233"/>
      <c r="G219" s="233"/>
      <c r="H219" s="234"/>
      <c r="I219" s="233"/>
      <c r="J219" s="206"/>
      <c r="K219" s="206"/>
      <c r="L219" s="192"/>
      <c r="M219" s="206"/>
      <c r="N219" s="190"/>
      <c r="O219" s="192"/>
      <c r="P219" s="206"/>
      <c r="Q219" s="190"/>
      <c r="R219" s="192"/>
      <c r="S219" s="206"/>
      <c r="T219" s="190"/>
      <c r="U219" s="192"/>
      <c r="V219" s="220"/>
    </row>
    <row r="220" spans="2:22" ht="12" thickBot="1" x14ac:dyDescent="0.25">
      <c r="B220" s="201" t="s">
        <v>371</v>
      </c>
      <c r="C220" s="231">
        <f>C218+1</f>
        <v>1179</v>
      </c>
      <c r="D220" s="232"/>
      <c r="E220" s="190"/>
      <c r="F220" s="231">
        <f>C220+1000</f>
        <v>2179</v>
      </c>
      <c r="G220" s="217"/>
      <c r="H220" s="206"/>
      <c r="I220" s="208">
        <f>F220+1000</f>
        <v>3179</v>
      </c>
      <c r="J220" s="207"/>
      <c r="K220" s="206"/>
      <c r="L220" s="208">
        <f>I220+1000</f>
        <v>4179</v>
      </c>
      <c r="M220" s="207"/>
      <c r="N220" s="190"/>
      <c r="O220" s="208">
        <f>L220+1000</f>
        <v>5179</v>
      </c>
      <c r="P220" s="207"/>
      <c r="Q220" s="190"/>
      <c r="R220" s="208">
        <f>O220+1000</f>
        <v>6179</v>
      </c>
      <c r="S220" s="207"/>
      <c r="T220" s="190"/>
      <c r="U220" s="208">
        <f>R220+1000</f>
        <v>7179</v>
      </c>
      <c r="V220" s="207"/>
    </row>
    <row r="221" spans="2:22" ht="12" thickBot="1" x14ac:dyDescent="0.25">
      <c r="B221" s="235" t="s">
        <v>388</v>
      </c>
      <c r="C221" s="231">
        <f>C220+1</f>
        <v>1180</v>
      </c>
      <c r="D221" s="217"/>
      <c r="E221" s="190"/>
      <c r="F221" s="231">
        <f>C221+1000</f>
        <v>2180</v>
      </c>
      <c r="G221" s="217"/>
      <c r="H221" s="206"/>
      <c r="I221" s="208">
        <f>F221+1000</f>
        <v>3180</v>
      </c>
      <c r="J221" s="207"/>
      <c r="K221" s="206"/>
      <c r="L221" s="208">
        <f>I221+1000</f>
        <v>4180</v>
      </c>
      <c r="M221" s="207"/>
      <c r="N221" s="190"/>
      <c r="O221" s="208">
        <f>L221+1000</f>
        <v>5180</v>
      </c>
      <c r="P221" s="207"/>
      <c r="Q221" s="190"/>
      <c r="R221" s="208">
        <f>O221+1000</f>
        <v>6180</v>
      </c>
      <c r="S221" s="207"/>
      <c r="T221" s="190"/>
      <c r="U221" s="208">
        <f>R221+1000</f>
        <v>7180</v>
      </c>
      <c r="V221" s="207"/>
    </row>
    <row r="222" spans="2:22" ht="12" thickBot="1" x14ac:dyDescent="0.25">
      <c r="B222" s="201"/>
      <c r="C222" s="233"/>
      <c r="D222" s="233"/>
      <c r="E222" s="234"/>
      <c r="F222" s="233"/>
      <c r="G222" s="233"/>
      <c r="H222" s="234"/>
      <c r="I222" s="233"/>
      <c r="J222" s="206"/>
      <c r="K222" s="206"/>
      <c r="L222" s="192"/>
      <c r="M222" s="206"/>
      <c r="N222" s="190"/>
      <c r="O222" s="192"/>
      <c r="P222" s="206"/>
      <c r="Q222" s="190"/>
      <c r="R222" s="192"/>
      <c r="S222" s="206"/>
      <c r="T222" s="190"/>
      <c r="U222" s="192"/>
      <c r="V222" s="220"/>
    </row>
    <row r="223" spans="2:22" ht="12" thickBot="1" x14ac:dyDescent="0.25">
      <c r="B223" s="201" t="s">
        <v>385</v>
      </c>
      <c r="C223" s="222">
        <f>C221+1</f>
        <v>1181</v>
      </c>
      <c r="D223" s="221"/>
      <c r="E223" s="190"/>
      <c r="F223" s="222">
        <f>C223+1000</f>
        <v>2181</v>
      </c>
      <c r="G223" s="211"/>
      <c r="H223" s="190"/>
      <c r="I223" s="200">
        <f t="shared" ref="I223:I234" si="49">F223+1000</f>
        <v>3181</v>
      </c>
      <c r="J223" s="199"/>
      <c r="K223" s="190"/>
      <c r="L223" s="200">
        <f t="shared" ref="L223:L234" si="50">I223+1000</f>
        <v>4181</v>
      </c>
      <c r="M223" s="199"/>
      <c r="N223" s="190"/>
      <c r="O223" s="200">
        <f t="shared" ref="O223:O234" si="51">L223+1000</f>
        <v>5181</v>
      </c>
      <c r="P223" s="199"/>
      <c r="Q223" s="190"/>
      <c r="R223" s="200">
        <f t="shared" ref="R223:R234" si="52">O223+1000</f>
        <v>6181</v>
      </c>
      <c r="S223" s="199"/>
      <c r="T223" s="190"/>
      <c r="U223" s="194">
        <f t="shared" ref="U223:U234" si="53">R223+1000</f>
        <v>7181</v>
      </c>
      <c r="V223" s="193"/>
    </row>
    <row r="224" spans="2:22" ht="12" thickBot="1" x14ac:dyDescent="0.25">
      <c r="B224" s="213" t="s">
        <v>99</v>
      </c>
      <c r="C224" s="222">
        <f>C223+1</f>
        <v>1182</v>
      </c>
      <c r="D224" s="211"/>
      <c r="E224" s="190"/>
      <c r="F224" s="222">
        <f>F223+1</f>
        <v>2182</v>
      </c>
      <c r="G224" s="211"/>
      <c r="H224" s="190"/>
      <c r="I224" s="200">
        <f t="shared" si="49"/>
        <v>3182</v>
      </c>
      <c r="J224" s="199"/>
      <c r="K224" s="190"/>
      <c r="L224" s="200">
        <f t="shared" si="50"/>
        <v>4182</v>
      </c>
      <c r="M224" s="199"/>
      <c r="N224" s="190"/>
      <c r="O224" s="200">
        <f t="shared" si="51"/>
        <v>5182</v>
      </c>
      <c r="P224" s="199"/>
      <c r="Q224" s="190"/>
      <c r="R224" s="200">
        <f t="shared" si="52"/>
        <v>6182</v>
      </c>
      <c r="S224" s="199"/>
      <c r="T224" s="190"/>
      <c r="U224" s="194">
        <f t="shared" si="53"/>
        <v>7182</v>
      </c>
      <c r="V224" s="193"/>
    </row>
    <row r="225" spans="2:22" ht="12" thickBot="1" x14ac:dyDescent="0.25">
      <c r="B225" s="228" t="s">
        <v>377</v>
      </c>
      <c r="C225" s="222">
        <f>C224+1</f>
        <v>1183</v>
      </c>
      <c r="D225" s="221"/>
      <c r="E225" s="190"/>
      <c r="F225" s="222">
        <f>F224+1</f>
        <v>2183</v>
      </c>
      <c r="G225" s="221"/>
      <c r="H225" s="206"/>
      <c r="I225" s="200">
        <f t="shared" si="49"/>
        <v>3183</v>
      </c>
      <c r="J225" s="212"/>
      <c r="K225" s="206"/>
      <c r="L225" s="200">
        <f t="shared" si="50"/>
        <v>4183</v>
      </c>
      <c r="M225" s="212"/>
      <c r="N225" s="190"/>
      <c r="O225" s="200">
        <f t="shared" si="51"/>
        <v>5183</v>
      </c>
      <c r="P225" s="212"/>
      <c r="Q225" s="190"/>
      <c r="R225" s="200">
        <f t="shared" si="52"/>
        <v>6183</v>
      </c>
      <c r="S225" s="212"/>
      <c r="T225" s="190"/>
      <c r="U225" s="194">
        <f t="shared" si="53"/>
        <v>7183</v>
      </c>
      <c r="V225" s="193"/>
    </row>
    <row r="226" spans="2:22" ht="12" thickBot="1" x14ac:dyDescent="0.25">
      <c r="B226" s="201" t="s">
        <v>384</v>
      </c>
      <c r="C226" s="222">
        <f>+C225+1</f>
        <v>1184</v>
      </c>
      <c r="D226" s="221"/>
      <c r="E226" s="190"/>
      <c r="F226" s="222">
        <f>+F225+1</f>
        <v>2184</v>
      </c>
      <c r="G226" s="211"/>
      <c r="H226" s="190"/>
      <c r="I226" s="200">
        <f t="shared" si="49"/>
        <v>3184</v>
      </c>
      <c r="J226" s="199"/>
      <c r="K226" s="190"/>
      <c r="L226" s="200">
        <f t="shared" si="50"/>
        <v>4184</v>
      </c>
      <c r="M226" s="199"/>
      <c r="N226" s="190"/>
      <c r="O226" s="200">
        <f t="shared" si="51"/>
        <v>5184</v>
      </c>
      <c r="P226" s="199"/>
      <c r="Q226" s="190"/>
      <c r="R226" s="200">
        <f t="shared" si="52"/>
        <v>6184</v>
      </c>
      <c r="S226" s="199"/>
      <c r="T226" s="190"/>
      <c r="U226" s="194">
        <f t="shared" si="53"/>
        <v>7184</v>
      </c>
      <c r="V226" s="193"/>
    </row>
    <row r="227" spans="2:22" ht="12" thickBot="1" x14ac:dyDescent="0.25">
      <c r="B227" s="213" t="s">
        <v>99</v>
      </c>
      <c r="C227" s="222">
        <f t="shared" ref="C227:C234" si="54">C226+1</f>
        <v>1185</v>
      </c>
      <c r="D227" s="211"/>
      <c r="E227" s="190"/>
      <c r="F227" s="222">
        <f t="shared" ref="F227:F234" si="55">F226+1</f>
        <v>2185</v>
      </c>
      <c r="G227" s="211"/>
      <c r="H227" s="190"/>
      <c r="I227" s="200">
        <f t="shared" si="49"/>
        <v>3185</v>
      </c>
      <c r="J227" s="199"/>
      <c r="K227" s="190"/>
      <c r="L227" s="200">
        <f t="shared" si="50"/>
        <v>4185</v>
      </c>
      <c r="M227" s="199"/>
      <c r="N227" s="190"/>
      <c r="O227" s="200">
        <f t="shared" si="51"/>
        <v>5185</v>
      </c>
      <c r="P227" s="199"/>
      <c r="Q227" s="190"/>
      <c r="R227" s="200">
        <f t="shared" si="52"/>
        <v>6185</v>
      </c>
      <c r="S227" s="199"/>
      <c r="T227" s="190"/>
      <c r="U227" s="194">
        <f t="shared" si="53"/>
        <v>7185</v>
      </c>
      <c r="V227" s="193"/>
    </row>
    <row r="228" spans="2:22" ht="12" thickBot="1" x14ac:dyDescent="0.25">
      <c r="B228" s="228" t="s">
        <v>377</v>
      </c>
      <c r="C228" s="222">
        <f t="shared" si="54"/>
        <v>1186</v>
      </c>
      <c r="D228" s="221"/>
      <c r="E228" s="190"/>
      <c r="F228" s="222">
        <f t="shared" si="55"/>
        <v>2186</v>
      </c>
      <c r="G228" s="221"/>
      <c r="H228" s="206"/>
      <c r="I228" s="200">
        <f t="shared" si="49"/>
        <v>3186</v>
      </c>
      <c r="J228" s="212"/>
      <c r="K228" s="206"/>
      <c r="L228" s="200">
        <f t="shared" si="50"/>
        <v>4186</v>
      </c>
      <c r="M228" s="212"/>
      <c r="N228" s="190"/>
      <c r="O228" s="200">
        <f t="shared" si="51"/>
        <v>5186</v>
      </c>
      <c r="P228" s="212"/>
      <c r="Q228" s="190"/>
      <c r="R228" s="200">
        <f t="shared" si="52"/>
        <v>6186</v>
      </c>
      <c r="S228" s="212"/>
      <c r="T228" s="190"/>
      <c r="U228" s="194">
        <f t="shared" si="53"/>
        <v>7186</v>
      </c>
      <c r="V228" s="193"/>
    </row>
    <row r="229" spans="2:22" ht="12" thickBot="1" x14ac:dyDescent="0.25">
      <c r="B229" s="201" t="s">
        <v>383</v>
      </c>
      <c r="C229" s="222">
        <f t="shared" si="54"/>
        <v>1187</v>
      </c>
      <c r="D229" s="221"/>
      <c r="E229" s="190"/>
      <c r="F229" s="222">
        <f t="shared" si="55"/>
        <v>2187</v>
      </c>
      <c r="G229" s="211"/>
      <c r="H229" s="190"/>
      <c r="I229" s="200">
        <f t="shared" si="49"/>
        <v>3187</v>
      </c>
      <c r="J229" s="199"/>
      <c r="K229" s="190"/>
      <c r="L229" s="200">
        <f t="shared" si="50"/>
        <v>4187</v>
      </c>
      <c r="M229" s="199"/>
      <c r="N229" s="190"/>
      <c r="O229" s="200">
        <f t="shared" si="51"/>
        <v>5187</v>
      </c>
      <c r="P229" s="199"/>
      <c r="Q229" s="190"/>
      <c r="R229" s="200">
        <f t="shared" si="52"/>
        <v>6187</v>
      </c>
      <c r="S229" s="199"/>
      <c r="T229" s="190"/>
      <c r="U229" s="194">
        <f t="shared" si="53"/>
        <v>7187</v>
      </c>
      <c r="V229" s="193"/>
    </row>
    <row r="230" spans="2:22" ht="12" thickBot="1" x14ac:dyDescent="0.25">
      <c r="B230" s="213" t="s">
        <v>99</v>
      </c>
      <c r="C230" s="222">
        <f t="shared" si="54"/>
        <v>1188</v>
      </c>
      <c r="D230" s="211"/>
      <c r="E230" s="190"/>
      <c r="F230" s="222">
        <f t="shared" si="55"/>
        <v>2188</v>
      </c>
      <c r="G230" s="211"/>
      <c r="H230" s="190"/>
      <c r="I230" s="200">
        <f t="shared" si="49"/>
        <v>3188</v>
      </c>
      <c r="J230" s="199"/>
      <c r="K230" s="190"/>
      <c r="L230" s="200">
        <f t="shared" si="50"/>
        <v>4188</v>
      </c>
      <c r="M230" s="199"/>
      <c r="N230" s="190"/>
      <c r="O230" s="200">
        <f t="shared" si="51"/>
        <v>5188</v>
      </c>
      <c r="P230" s="199"/>
      <c r="Q230" s="190"/>
      <c r="R230" s="200">
        <f t="shared" si="52"/>
        <v>6188</v>
      </c>
      <c r="S230" s="199"/>
      <c r="T230" s="190"/>
      <c r="U230" s="194">
        <f t="shared" si="53"/>
        <v>7188</v>
      </c>
      <c r="V230" s="193"/>
    </row>
    <row r="231" spans="2:22" ht="12" thickBot="1" x14ac:dyDescent="0.25">
      <c r="B231" s="228" t="s">
        <v>377</v>
      </c>
      <c r="C231" s="222">
        <f t="shared" si="54"/>
        <v>1189</v>
      </c>
      <c r="D231" s="221"/>
      <c r="E231" s="190"/>
      <c r="F231" s="222">
        <f t="shared" si="55"/>
        <v>2189</v>
      </c>
      <c r="G231" s="221"/>
      <c r="H231" s="206"/>
      <c r="I231" s="200">
        <f t="shared" si="49"/>
        <v>3189</v>
      </c>
      <c r="J231" s="212"/>
      <c r="K231" s="206"/>
      <c r="L231" s="200">
        <f t="shared" si="50"/>
        <v>4189</v>
      </c>
      <c r="M231" s="212"/>
      <c r="N231" s="190"/>
      <c r="O231" s="200">
        <f t="shared" si="51"/>
        <v>5189</v>
      </c>
      <c r="P231" s="212"/>
      <c r="Q231" s="190"/>
      <c r="R231" s="200">
        <f t="shared" si="52"/>
        <v>6189</v>
      </c>
      <c r="S231" s="212"/>
      <c r="T231" s="190"/>
      <c r="U231" s="194">
        <f t="shared" si="53"/>
        <v>7189</v>
      </c>
      <c r="V231" s="193"/>
    </row>
    <row r="232" spans="2:22" ht="12" thickBot="1" x14ac:dyDescent="0.25">
      <c r="B232" s="201" t="s">
        <v>382</v>
      </c>
      <c r="C232" s="222">
        <f t="shared" si="54"/>
        <v>1190</v>
      </c>
      <c r="D232" s="221"/>
      <c r="E232" s="190"/>
      <c r="F232" s="222">
        <f t="shared" si="55"/>
        <v>2190</v>
      </c>
      <c r="G232" s="211"/>
      <c r="H232" s="190"/>
      <c r="I232" s="200">
        <f t="shared" si="49"/>
        <v>3190</v>
      </c>
      <c r="J232" s="199"/>
      <c r="K232" s="190"/>
      <c r="L232" s="200">
        <f t="shared" si="50"/>
        <v>4190</v>
      </c>
      <c r="M232" s="199"/>
      <c r="N232" s="190"/>
      <c r="O232" s="200">
        <f t="shared" si="51"/>
        <v>5190</v>
      </c>
      <c r="P232" s="199"/>
      <c r="Q232" s="190"/>
      <c r="R232" s="200">
        <f t="shared" si="52"/>
        <v>6190</v>
      </c>
      <c r="S232" s="199"/>
      <c r="T232" s="190"/>
      <c r="U232" s="194">
        <f t="shared" si="53"/>
        <v>7190</v>
      </c>
      <c r="V232" s="193"/>
    </row>
    <row r="233" spans="2:22" ht="12" thickBot="1" x14ac:dyDescent="0.25">
      <c r="B233" s="213" t="s">
        <v>99</v>
      </c>
      <c r="C233" s="222">
        <f t="shared" si="54"/>
        <v>1191</v>
      </c>
      <c r="D233" s="211"/>
      <c r="E233" s="190"/>
      <c r="F233" s="222">
        <f t="shared" si="55"/>
        <v>2191</v>
      </c>
      <c r="G233" s="211"/>
      <c r="H233" s="190"/>
      <c r="I233" s="200">
        <f t="shared" si="49"/>
        <v>3191</v>
      </c>
      <c r="J233" s="199"/>
      <c r="K233" s="190"/>
      <c r="L233" s="200">
        <f t="shared" si="50"/>
        <v>4191</v>
      </c>
      <c r="M233" s="199"/>
      <c r="N233" s="190"/>
      <c r="O233" s="200">
        <f t="shared" si="51"/>
        <v>5191</v>
      </c>
      <c r="P233" s="199"/>
      <c r="Q233" s="190"/>
      <c r="R233" s="200">
        <f t="shared" si="52"/>
        <v>6191</v>
      </c>
      <c r="S233" s="199"/>
      <c r="T233" s="190"/>
      <c r="U233" s="194">
        <f t="shared" si="53"/>
        <v>7191</v>
      </c>
      <c r="V233" s="193"/>
    </row>
    <row r="234" spans="2:22" ht="12" thickBot="1" x14ac:dyDescent="0.25">
      <c r="B234" s="228" t="s">
        <v>377</v>
      </c>
      <c r="C234" s="222">
        <f t="shared" si="54"/>
        <v>1192</v>
      </c>
      <c r="D234" s="221"/>
      <c r="E234" s="190"/>
      <c r="F234" s="222">
        <f t="shared" si="55"/>
        <v>2192</v>
      </c>
      <c r="G234" s="221"/>
      <c r="H234" s="206"/>
      <c r="I234" s="200">
        <f t="shared" si="49"/>
        <v>3192</v>
      </c>
      <c r="J234" s="212"/>
      <c r="K234" s="206"/>
      <c r="L234" s="200">
        <f t="shared" si="50"/>
        <v>4192</v>
      </c>
      <c r="M234" s="212"/>
      <c r="N234" s="190"/>
      <c r="O234" s="200">
        <f t="shared" si="51"/>
        <v>5192</v>
      </c>
      <c r="P234" s="212"/>
      <c r="Q234" s="190"/>
      <c r="R234" s="200">
        <f t="shared" si="52"/>
        <v>6192</v>
      </c>
      <c r="S234" s="212"/>
      <c r="T234" s="190"/>
      <c r="U234" s="194">
        <f t="shared" si="53"/>
        <v>7192</v>
      </c>
      <c r="V234" s="193"/>
    </row>
    <row r="235" spans="2:22" ht="12" thickBot="1" x14ac:dyDescent="0.25">
      <c r="B235" s="201"/>
      <c r="C235" s="192"/>
      <c r="D235" s="206"/>
      <c r="E235" s="190"/>
      <c r="F235" s="192"/>
      <c r="G235" s="190"/>
      <c r="H235" s="190"/>
      <c r="I235" s="192"/>
      <c r="J235" s="190"/>
      <c r="K235" s="190"/>
      <c r="L235" s="192"/>
      <c r="M235" s="190"/>
      <c r="N235" s="190"/>
      <c r="O235" s="192"/>
      <c r="P235" s="190"/>
      <c r="Q235" s="190"/>
      <c r="R235" s="192"/>
      <c r="S235" s="190"/>
      <c r="T235" s="190"/>
      <c r="U235" s="192"/>
      <c r="V235" s="220"/>
    </row>
    <row r="236" spans="2:22" ht="12" thickBot="1" x14ac:dyDescent="0.25">
      <c r="B236" s="201" t="s">
        <v>356</v>
      </c>
      <c r="C236" s="231">
        <f>C234+1</f>
        <v>1193</v>
      </c>
      <c r="D236" s="232"/>
      <c r="E236" s="190"/>
      <c r="F236" s="231">
        <f>C236+1000</f>
        <v>2193</v>
      </c>
      <c r="G236" s="217"/>
      <c r="H236" s="206"/>
      <c r="I236" s="208">
        <f>F236+1000</f>
        <v>3193</v>
      </c>
      <c r="J236" s="207"/>
      <c r="K236" s="206"/>
      <c r="L236" s="208">
        <f>I236+1000</f>
        <v>4193</v>
      </c>
      <c r="M236" s="207"/>
      <c r="N236" s="190"/>
      <c r="O236" s="208">
        <f>L236+1000</f>
        <v>5193</v>
      </c>
      <c r="P236" s="207"/>
      <c r="Q236" s="190"/>
      <c r="R236" s="208">
        <f>O236+1000</f>
        <v>6193</v>
      </c>
      <c r="S236" s="207"/>
      <c r="T236" s="190"/>
      <c r="U236" s="208">
        <f>R236+1000</f>
        <v>7193</v>
      </c>
      <c r="V236" s="207"/>
    </row>
    <row r="237" spans="2:22" ht="12" thickBot="1" x14ac:dyDescent="0.25">
      <c r="B237" s="201" t="s">
        <v>387</v>
      </c>
      <c r="C237" s="231">
        <f>C236+1</f>
        <v>1194</v>
      </c>
      <c r="D237" s="217"/>
      <c r="E237" s="190"/>
      <c r="F237" s="231">
        <f>C237+1000</f>
        <v>2194</v>
      </c>
      <c r="G237" s="217"/>
      <c r="H237" s="206"/>
      <c r="I237" s="208">
        <f>F237+1000</f>
        <v>3194</v>
      </c>
      <c r="J237" s="207"/>
      <c r="K237" s="206"/>
      <c r="L237" s="208">
        <f>I237+1000</f>
        <v>4194</v>
      </c>
      <c r="M237" s="207"/>
      <c r="N237" s="190"/>
      <c r="O237" s="208">
        <f>L237+1000</f>
        <v>5194</v>
      </c>
      <c r="P237" s="207"/>
      <c r="Q237" s="190"/>
      <c r="R237" s="208">
        <f>O237+1000</f>
        <v>6194</v>
      </c>
      <c r="S237" s="207"/>
      <c r="T237" s="190"/>
      <c r="U237" s="208">
        <f>R237+1000</f>
        <v>7194</v>
      </c>
      <c r="V237" s="207"/>
    </row>
    <row r="238" spans="2:22" ht="12" thickBot="1" x14ac:dyDescent="0.25">
      <c r="B238" s="201"/>
      <c r="C238" s="192"/>
      <c r="D238" s="206"/>
      <c r="E238" s="190"/>
      <c r="F238" s="192"/>
      <c r="G238" s="190"/>
      <c r="H238" s="190"/>
      <c r="I238" s="192"/>
      <c r="J238" s="190"/>
      <c r="K238" s="190"/>
      <c r="L238" s="192"/>
      <c r="M238" s="190"/>
      <c r="N238" s="190"/>
      <c r="O238" s="192"/>
      <c r="P238" s="190"/>
      <c r="Q238" s="190"/>
      <c r="R238" s="192"/>
      <c r="S238" s="190"/>
      <c r="T238" s="190"/>
      <c r="U238" s="192"/>
      <c r="V238" s="220"/>
    </row>
    <row r="239" spans="2:22" ht="12" thickBot="1" x14ac:dyDescent="0.25">
      <c r="B239" s="201" t="s">
        <v>386</v>
      </c>
      <c r="C239" s="222">
        <f>C237+1</f>
        <v>1195</v>
      </c>
      <c r="D239" s="221"/>
      <c r="E239" s="190"/>
      <c r="F239" s="222">
        <f t="shared" ref="F239:F253" si="56">C239+1000</f>
        <v>2195</v>
      </c>
      <c r="G239" s="211"/>
      <c r="H239" s="190"/>
      <c r="I239" s="200">
        <f t="shared" ref="I239:I253" si="57">F239+1000</f>
        <v>3195</v>
      </c>
      <c r="J239" s="199"/>
      <c r="K239" s="190"/>
      <c r="L239" s="200">
        <f t="shared" ref="L239:L253" si="58">I239+1000</f>
        <v>4195</v>
      </c>
      <c r="M239" s="199"/>
      <c r="N239" s="190"/>
      <c r="O239" s="200">
        <f t="shared" ref="O239:O253" si="59">L239+1000</f>
        <v>5195</v>
      </c>
      <c r="P239" s="199"/>
      <c r="Q239" s="190"/>
      <c r="R239" s="200">
        <f t="shared" ref="R239:R253" si="60">O239+1000</f>
        <v>6195</v>
      </c>
      <c r="S239" s="199"/>
      <c r="T239" s="190"/>
      <c r="U239" s="194">
        <f t="shared" ref="U239:U253" si="61">R239+1000</f>
        <v>7195</v>
      </c>
      <c r="V239" s="193"/>
    </row>
    <row r="240" spans="2:22" ht="12" thickBot="1" x14ac:dyDescent="0.25">
      <c r="B240" s="213" t="s">
        <v>99</v>
      </c>
      <c r="C240" s="222">
        <f>C239+1</f>
        <v>1196</v>
      </c>
      <c r="D240" s="211"/>
      <c r="E240" s="190"/>
      <c r="F240" s="222">
        <f t="shared" si="56"/>
        <v>2196</v>
      </c>
      <c r="G240" s="211"/>
      <c r="H240" s="190"/>
      <c r="I240" s="200">
        <f t="shared" si="57"/>
        <v>3196</v>
      </c>
      <c r="J240" s="199"/>
      <c r="K240" s="190"/>
      <c r="L240" s="200">
        <f t="shared" si="58"/>
        <v>4196</v>
      </c>
      <c r="M240" s="199"/>
      <c r="N240" s="190"/>
      <c r="O240" s="229">
        <f t="shared" si="59"/>
        <v>5196</v>
      </c>
      <c r="P240" s="199"/>
      <c r="Q240" s="190"/>
      <c r="R240" s="200">
        <f t="shared" si="60"/>
        <v>6196</v>
      </c>
      <c r="S240" s="199"/>
      <c r="T240" s="190"/>
      <c r="U240" s="194">
        <f t="shared" si="61"/>
        <v>7196</v>
      </c>
      <c r="V240" s="193"/>
    </row>
    <row r="241" spans="2:22" ht="12" thickBot="1" x14ac:dyDescent="0.25">
      <c r="B241" s="228" t="s">
        <v>377</v>
      </c>
      <c r="C241" s="222">
        <f>C240+1</f>
        <v>1197</v>
      </c>
      <c r="D241" s="221"/>
      <c r="E241" s="190"/>
      <c r="F241" s="222">
        <f t="shared" si="56"/>
        <v>2197</v>
      </c>
      <c r="G241" s="221"/>
      <c r="H241" s="206"/>
      <c r="I241" s="200">
        <f t="shared" si="57"/>
        <v>3197</v>
      </c>
      <c r="J241" s="212"/>
      <c r="K241" s="206"/>
      <c r="L241" s="200">
        <f t="shared" si="58"/>
        <v>4197</v>
      </c>
      <c r="M241" s="212"/>
      <c r="N241" s="190"/>
      <c r="O241" s="227">
        <f t="shared" si="59"/>
        <v>5197</v>
      </c>
      <c r="P241" s="212"/>
      <c r="Q241" s="190"/>
      <c r="R241" s="200">
        <f t="shared" si="60"/>
        <v>6197</v>
      </c>
      <c r="S241" s="212"/>
      <c r="T241" s="190"/>
      <c r="U241" s="194">
        <f t="shared" si="61"/>
        <v>7197</v>
      </c>
      <c r="V241" s="193"/>
    </row>
    <row r="242" spans="2:22" ht="12" thickBot="1" x14ac:dyDescent="0.25">
      <c r="B242" s="201" t="s">
        <v>385</v>
      </c>
      <c r="C242" s="222">
        <f>C241+1</f>
        <v>1198</v>
      </c>
      <c r="D242" s="221"/>
      <c r="E242" s="190"/>
      <c r="F242" s="222">
        <f t="shared" si="56"/>
        <v>2198</v>
      </c>
      <c r="G242" s="211"/>
      <c r="H242" s="190"/>
      <c r="I242" s="200">
        <f t="shared" si="57"/>
        <v>3198</v>
      </c>
      <c r="J242" s="199"/>
      <c r="K242" s="190"/>
      <c r="L242" s="200">
        <f t="shared" si="58"/>
        <v>4198</v>
      </c>
      <c r="M242" s="199"/>
      <c r="N242" s="190"/>
      <c r="O242" s="200">
        <f t="shared" si="59"/>
        <v>5198</v>
      </c>
      <c r="P242" s="199"/>
      <c r="Q242" s="190"/>
      <c r="R242" s="200">
        <f t="shared" si="60"/>
        <v>6198</v>
      </c>
      <c r="S242" s="199"/>
      <c r="T242" s="190"/>
      <c r="U242" s="194">
        <f t="shared" si="61"/>
        <v>7198</v>
      </c>
      <c r="V242" s="193"/>
    </row>
    <row r="243" spans="2:22" ht="12" thickBot="1" x14ac:dyDescent="0.25">
      <c r="B243" s="213" t="s">
        <v>99</v>
      </c>
      <c r="C243" s="222">
        <f>C242+1</f>
        <v>1199</v>
      </c>
      <c r="D243" s="211"/>
      <c r="E243" s="190"/>
      <c r="F243" s="222">
        <f t="shared" si="56"/>
        <v>2199</v>
      </c>
      <c r="G243" s="211"/>
      <c r="H243" s="190"/>
      <c r="I243" s="200">
        <f t="shared" si="57"/>
        <v>3199</v>
      </c>
      <c r="J243" s="199"/>
      <c r="K243" s="190"/>
      <c r="L243" s="200">
        <f t="shared" si="58"/>
        <v>4199</v>
      </c>
      <c r="M243" s="199"/>
      <c r="N243" s="190"/>
      <c r="O243" s="229">
        <f t="shared" si="59"/>
        <v>5199</v>
      </c>
      <c r="P243" s="199"/>
      <c r="Q243" s="190"/>
      <c r="R243" s="200">
        <f t="shared" si="60"/>
        <v>6199</v>
      </c>
      <c r="S243" s="199"/>
      <c r="T243" s="190"/>
      <c r="U243" s="194">
        <f t="shared" si="61"/>
        <v>7199</v>
      </c>
      <c r="V243" s="193"/>
    </row>
    <row r="244" spans="2:22" ht="12" thickBot="1" x14ac:dyDescent="0.25">
      <c r="B244" s="228" t="s">
        <v>377</v>
      </c>
      <c r="C244" s="222">
        <f>C243+1</f>
        <v>1200</v>
      </c>
      <c r="D244" s="221"/>
      <c r="E244" s="190"/>
      <c r="F244" s="222">
        <f t="shared" si="56"/>
        <v>2200</v>
      </c>
      <c r="G244" s="221"/>
      <c r="H244" s="206"/>
      <c r="I244" s="200">
        <f t="shared" si="57"/>
        <v>3200</v>
      </c>
      <c r="J244" s="212"/>
      <c r="K244" s="206"/>
      <c r="L244" s="200">
        <f t="shared" si="58"/>
        <v>4200</v>
      </c>
      <c r="M244" s="212"/>
      <c r="N244" s="190"/>
      <c r="O244" s="227">
        <f t="shared" si="59"/>
        <v>5200</v>
      </c>
      <c r="P244" s="212"/>
      <c r="Q244" s="190"/>
      <c r="R244" s="200">
        <f t="shared" si="60"/>
        <v>6200</v>
      </c>
      <c r="S244" s="212"/>
      <c r="T244" s="190"/>
      <c r="U244" s="194">
        <f t="shared" si="61"/>
        <v>7200</v>
      </c>
      <c r="V244" s="193"/>
    </row>
    <row r="245" spans="2:22" ht="12" thickBot="1" x14ac:dyDescent="0.25">
      <c r="B245" s="201" t="s">
        <v>384</v>
      </c>
      <c r="C245" s="222">
        <f>+C244+1</f>
        <v>1201</v>
      </c>
      <c r="D245" s="221"/>
      <c r="E245" s="190"/>
      <c r="F245" s="222">
        <f t="shared" si="56"/>
        <v>2201</v>
      </c>
      <c r="G245" s="211"/>
      <c r="H245" s="190"/>
      <c r="I245" s="200">
        <f t="shared" si="57"/>
        <v>3201</v>
      </c>
      <c r="J245" s="199"/>
      <c r="K245" s="190"/>
      <c r="L245" s="200">
        <f t="shared" si="58"/>
        <v>4201</v>
      </c>
      <c r="M245" s="199"/>
      <c r="N245" s="190"/>
      <c r="O245" s="200">
        <f t="shared" si="59"/>
        <v>5201</v>
      </c>
      <c r="P245" s="199"/>
      <c r="Q245" s="190"/>
      <c r="R245" s="200">
        <f t="shared" si="60"/>
        <v>6201</v>
      </c>
      <c r="S245" s="199"/>
      <c r="T245" s="190"/>
      <c r="U245" s="194">
        <f t="shared" si="61"/>
        <v>7201</v>
      </c>
      <c r="V245" s="193"/>
    </row>
    <row r="246" spans="2:22" ht="12" thickBot="1" x14ac:dyDescent="0.25">
      <c r="B246" s="213" t="s">
        <v>99</v>
      </c>
      <c r="C246" s="222">
        <f t="shared" ref="C246:C253" si="62">C245+1</f>
        <v>1202</v>
      </c>
      <c r="D246" s="211"/>
      <c r="E246" s="190"/>
      <c r="F246" s="222">
        <f t="shared" si="56"/>
        <v>2202</v>
      </c>
      <c r="G246" s="211"/>
      <c r="H246" s="190"/>
      <c r="I246" s="200">
        <f t="shared" si="57"/>
        <v>3202</v>
      </c>
      <c r="J246" s="199"/>
      <c r="K246" s="190"/>
      <c r="L246" s="200">
        <f t="shared" si="58"/>
        <v>4202</v>
      </c>
      <c r="M246" s="199"/>
      <c r="N246" s="190"/>
      <c r="O246" s="229">
        <f t="shared" si="59"/>
        <v>5202</v>
      </c>
      <c r="P246" s="199"/>
      <c r="Q246" s="190"/>
      <c r="R246" s="200">
        <f t="shared" si="60"/>
        <v>6202</v>
      </c>
      <c r="S246" s="199"/>
      <c r="T246" s="190"/>
      <c r="U246" s="194">
        <f t="shared" si="61"/>
        <v>7202</v>
      </c>
      <c r="V246" s="193"/>
    </row>
    <row r="247" spans="2:22" ht="12" thickBot="1" x14ac:dyDescent="0.25">
      <c r="B247" s="228" t="s">
        <v>377</v>
      </c>
      <c r="C247" s="222">
        <f t="shared" si="62"/>
        <v>1203</v>
      </c>
      <c r="D247" s="221"/>
      <c r="E247" s="190"/>
      <c r="F247" s="222">
        <f t="shared" si="56"/>
        <v>2203</v>
      </c>
      <c r="G247" s="221"/>
      <c r="H247" s="206"/>
      <c r="I247" s="200">
        <f t="shared" si="57"/>
        <v>3203</v>
      </c>
      <c r="J247" s="212"/>
      <c r="K247" s="206"/>
      <c r="L247" s="200">
        <f t="shared" si="58"/>
        <v>4203</v>
      </c>
      <c r="M247" s="212"/>
      <c r="N247" s="190"/>
      <c r="O247" s="227">
        <f t="shared" si="59"/>
        <v>5203</v>
      </c>
      <c r="P247" s="212"/>
      <c r="Q247" s="190"/>
      <c r="R247" s="200">
        <f t="shared" si="60"/>
        <v>6203</v>
      </c>
      <c r="S247" s="212"/>
      <c r="T247" s="190"/>
      <c r="U247" s="194">
        <f t="shared" si="61"/>
        <v>7203</v>
      </c>
      <c r="V247" s="193"/>
    </row>
    <row r="248" spans="2:22" ht="12" thickBot="1" x14ac:dyDescent="0.25">
      <c r="B248" s="201" t="s">
        <v>383</v>
      </c>
      <c r="C248" s="222">
        <f t="shared" si="62"/>
        <v>1204</v>
      </c>
      <c r="D248" s="221"/>
      <c r="E248" s="190"/>
      <c r="F248" s="222">
        <f t="shared" si="56"/>
        <v>2204</v>
      </c>
      <c r="G248" s="211"/>
      <c r="H248" s="190"/>
      <c r="I248" s="200">
        <f t="shared" si="57"/>
        <v>3204</v>
      </c>
      <c r="J248" s="199"/>
      <c r="K248" s="190"/>
      <c r="L248" s="200">
        <f t="shared" si="58"/>
        <v>4204</v>
      </c>
      <c r="M248" s="199"/>
      <c r="N248" s="190"/>
      <c r="O248" s="200">
        <f t="shared" si="59"/>
        <v>5204</v>
      </c>
      <c r="P248" s="199"/>
      <c r="Q248" s="190"/>
      <c r="R248" s="200">
        <f t="shared" si="60"/>
        <v>6204</v>
      </c>
      <c r="S248" s="199"/>
      <c r="T248" s="190"/>
      <c r="U248" s="194">
        <f t="shared" si="61"/>
        <v>7204</v>
      </c>
      <c r="V248" s="193"/>
    </row>
    <row r="249" spans="2:22" ht="12" thickBot="1" x14ac:dyDescent="0.25">
      <c r="B249" s="213" t="s">
        <v>99</v>
      </c>
      <c r="C249" s="222">
        <f t="shared" si="62"/>
        <v>1205</v>
      </c>
      <c r="D249" s="211"/>
      <c r="E249" s="190"/>
      <c r="F249" s="222">
        <f t="shared" si="56"/>
        <v>2205</v>
      </c>
      <c r="G249" s="211"/>
      <c r="H249" s="190"/>
      <c r="I249" s="200">
        <f t="shared" si="57"/>
        <v>3205</v>
      </c>
      <c r="J249" s="199"/>
      <c r="K249" s="190"/>
      <c r="L249" s="200">
        <f t="shared" si="58"/>
        <v>4205</v>
      </c>
      <c r="M249" s="199"/>
      <c r="N249" s="190"/>
      <c r="O249" s="229">
        <f t="shared" si="59"/>
        <v>5205</v>
      </c>
      <c r="P249" s="199"/>
      <c r="Q249" s="190"/>
      <c r="R249" s="200">
        <f t="shared" si="60"/>
        <v>6205</v>
      </c>
      <c r="S249" s="199"/>
      <c r="T249" s="190"/>
      <c r="U249" s="194">
        <f t="shared" si="61"/>
        <v>7205</v>
      </c>
      <c r="V249" s="193"/>
    </row>
    <row r="250" spans="2:22" ht="12" thickBot="1" x14ac:dyDescent="0.25">
      <c r="B250" s="228" t="s">
        <v>377</v>
      </c>
      <c r="C250" s="222">
        <f t="shared" si="62"/>
        <v>1206</v>
      </c>
      <c r="D250" s="221"/>
      <c r="E250" s="190"/>
      <c r="F250" s="222">
        <f t="shared" si="56"/>
        <v>2206</v>
      </c>
      <c r="G250" s="221"/>
      <c r="H250" s="206"/>
      <c r="I250" s="200">
        <f t="shared" si="57"/>
        <v>3206</v>
      </c>
      <c r="J250" s="212"/>
      <c r="K250" s="206"/>
      <c r="L250" s="200">
        <f t="shared" si="58"/>
        <v>4206</v>
      </c>
      <c r="M250" s="212"/>
      <c r="N250" s="190"/>
      <c r="O250" s="227">
        <f t="shared" si="59"/>
        <v>5206</v>
      </c>
      <c r="P250" s="212"/>
      <c r="Q250" s="190"/>
      <c r="R250" s="200">
        <f t="shared" si="60"/>
        <v>6206</v>
      </c>
      <c r="S250" s="212"/>
      <c r="T250" s="190"/>
      <c r="U250" s="194">
        <f t="shared" si="61"/>
        <v>7206</v>
      </c>
      <c r="V250" s="193"/>
    </row>
    <row r="251" spans="2:22" ht="12" thickBot="1" x14ac:dyDescent="0.25">
      <c r="B251" s="201" t="s">
        <v>382</v>
      </c>
      <c r="C251" s="222">
        <f t="shared" si="62"/>
        <v>1207</v>
      </c>
      <c r="D251" s="221"/>
      <c r="E251" s="190"/>
      <c r="F251" s="222">
        <f t="shared" si="56"/>
        <v>2207</v>
      </c>
      <c r="G251" s="211"/>
      <c r="H251" s="190"/>
      <c r="I251" s="200">
        <f t="shared" si="57"/>
        <v>3207</v>
      </c>
      <c r="J251" s="199"/>
      <c r="K251" s="190"/>
      <c r="L251" s="200">
        <f t="shared" si="58"/>
        <v>4207</v>
      </c>
      <c r="M251" s="199"/>
      <c r="N251" s="190"/>
      <c r="O251" s="200">
        <f t="shared" si="59"/>
        <v>5207</v>
      </c>
      <c r="P251" s="199"/>
      <c r="Q251" s="190"/>
      <c r="R251" s="200">
        <f t="shared" si="60"/>
        <v>6207</v>
      </c>
      <c r="S251" s="199"/>
      <c r="T251" s="190"/>
      <c r="U251" s="194">
        <f t="shared" si="61"/>
        <v>7207</v>
      </c>
      <c r="V251" s="193"/>
    </row>
    <row r="252" spans="2:22" ht="12" thickBot="1" x14ac:dyDescent="0.25">
      <c r="B252" s="213" t="s">
        <v>99</v>
      </c>
      <c r="C252" s="222">
        <f t="shared" si="62"/>
        <v>1208</v>
      </c>
      <c r="D252" s="211"/>
      <c r="E252" s="190"/>
      <c r="F252" s="222">
        <f t="shared" si="56"/>
        <v>2208</v>
      </c>
      <c r="G252" s="211"/>
      <c r="H252" s="190"/>
      <c r="I252" s="200">
        <f t="shared" si="57"/>
        <v>3208</v>
      </c>
      <c r="J252" s="199"/>
      <c r="K252" s="190"/>
      <c r="L252" s="200">
        <f t="shared" si="58"/>
        <v>4208</v>
      </c>
      <c r="M252" s="199"/>
      <c r="N252" s="190"/>
      <c r="O252" s="229">
        <f t="shared" si="59"/>
        <v>5208</v>
      </c>
      <c r="P252" s="199"/>
      <c r="Q252" s="190"/>
      <c r="R252" s="200">
        <f t="shared" si="60"/>
        <v>6208</v>
      </c>
      <c r="S252" s="199"/>
      <c r="T252" s="190"/>
      <c r="U252" s="194">
        <f t="shared" si="61"/>
        <v>7208</v>
      </c>
      <c r="V252" s="193"/>
    </row>
    <row r="253" spans="2:22" ht="12" thickBot="1" x14ac:dyDescent="0.25">
      <c r="B253" s="228" t="s">
        <v>377</v>
      </c>
      <c r="C253" s="222">
        <f t="shared" si="62"/>
        <v>1209</v>
      </c>
      <c r="D253" s="221"/>
      <c r="E253" s="190"/>
      <c r="F253" s="222">
        <f t="shared" si="56"/>
        <v>2209</v>
      </c>
      <c r="G253" s="221"/>
      <c r="H253" s="206"/>
      <c r="I253" s="200">
        <f t="shared" si="57"/>
        <v>3209</v>
      </c>
      <c r="J253" s="212"/>
      <c r="K253" s="206"/>
      <c r="L253" s="200">
        <f t="shared" si="58"/>
        <v>4209</v>
      </c>
      <c r="M253" s="212"/>
      <c r="N253" s="190"/>
      <c r="O253" s="227">
        <f t="shared" si="59"/>
        <v>5209</v>
      </c>
      <c r="P253" s="212"/>
      <c r="Q253" s="190"/>
      <c r="R253" s="200">
        <f t="shared" si="60"/>
        <v>6209</v>
      </c>
      <c r="S253" s="212"/>
      <c r="T253" s="190"/>
      <c r="U253" s="194">
        <f t="shared" si="61"/>
        <v>7209</v>
      </c>
      <c r="V253" s="193"/>
    </row>
    <row r="254" spans="2:22" ht="12" thickBot="1" x14ac:dyDescent="0.25">
      <c r="B254" s="201"/>
      <c r="C254" s="192"/>
      <c r="D254" s="206"/>
      <c r="E254" s="190"/>
      <c r="F254" s="192"/>
      <c r="G254" s="190"/>
      <c r="H254" s="190"/>
      <c r="I254" s="192"/>
      <c r="J254" s="190"/>
      <c r="K254" s="190"/>
      <c r="L254" s="192"/>
      <c r="M254" s="190"/>
      <c r="N254" s="190"/>
      <c r="O254" s="192"/>
      <c r="P254" s="190"/>
      <c r="Q254" s="190"/>
      <c r="R254" s="192"/>
      <c r="S254" s="190"/>
      <c r="T254" s="190"/>
      <c r="U254" s="192"/>
      <c r="V254" s="220"/>
    </row>
    <row r="255" spans="2:22" ht="12" thickBot="1" x14ac:dyDescent="0.25">
      <c r="B255" s="219" t="s">
        <v>381</v>
      </c>
      <c r="C255" s="231">
        <f>C253+1</f>
        <v>1210</v>
      </c>
      <c r="D255" s="217"/>
      <c r="E255" s="190"/>
      <c r="F255" s="231">
        <f>C255+1000</f>
        <v>2210</v>
      </c>
      <c r="G255" s="217"/>
      <c r="H255" s="206"/>
      <c r="I255" s="194">
        <f>F255+1000</f>
        <v>3210</v>
      </c>
      <c r="J255" s="193"/>
      <c r="K255" s="206"/>
      <c r="L255" s="194">
        <f>I255+1000</f>
        <v>4210</v>
      </c>
      <c r="M255" s="193"/>
      <c r="N255" s="190"/>
      <c r="O255" s="194">
        <f>L255+1000</f>
        <v>5210</v>
      </c>
      <c r="P255" s="193"/>
      <c r="Q255" s="190"/>
      <c r="R255" s="194">
        <f>O255+1000</f>
        <v>6210</v>
      </c>
      <c r="S255" s="193"/>
      <c r="T255" s="190"/>
      <c r="U255" s="194">
        <f>R255+1000</f>
        <v>7210</v>
      </c>
      <c r="V255" s="193"/>
    </row>
    <row r="256" spans="2:22" ht="12" thickBot="1" x14ac:dyDescent="0.25">
      <c r="B256" s="201" t="s">
        <v>380</v>
      </c>
      <c r="C256" s="231">
        <f>C255+1</f>
        <v>1211</v>
      </c>
      <c r="D256" s="217"/>
      <c r="E256" s="190"/>
      <c r="F256" s="231">
        <f>C256+1000</f>
        <v>2211</v>
      </c>
      <c r="G256" s="217"/>
      <c r="H256" s="206"/>
      <c r="I256" s="194">
        <f>F256+1000</f>
        <v>3211</v>
      </c>
      <c r="J256" s="193"/>
      <c r="K256" s="206"/>
      <c r="L256" s="194">
        <f>I256+1000</f>
        <v>4211</v>
      </c>
      <c r="M256" s="193"/>
      <c r="N256" s="190"/>
      <c r="O256" s="194">
        <f>L256+1000</f>
        <v>5211</v>
      </c>
      <c r="P256" s="193"/>
      <c r="Q256" s="190"/>
      <c r="R256" s="194">
        <f>O256+1000</f>
        <v>6211</v>
      </c>
      <c r="S256" s="193"/>
      <c r="T256" s="190"/>
      <c r="U256" s="194">
        <f>R256+1000</f>
        <v>7211</v>
      </c>
      <c r="V256" s="193"/>
    </row>
    <row r="257" spans="2:22" ht="12" thickBot="1" x14ac:dyDescent="0.25">
      <c r="B257" s="201"/>
      <c r="C257" s="224"/>
      <c r="D257" s="224"/>
      <c r="E257" s="216"/>
      <c r="F257" s="224"/>
      <c r="G257" s="224"/>
      <c r="H257" s="216"/>
      <c r="I257" s="224"/>
      <c r="J257" s="224"/>
      <c r="K257" s="225"/>
      <c r="L257" s="224"/>
      <c r="M257" s="224"/>
      <c r="N257" s="190"/>
      <c r="O257" s="224"/>
      <c r="P257" s="224"/>
      <c r="Q257" s="190"/>
      <c r="R257" s="224"/>
      <c r="S257" s="224"/>
      <c r="T257" s="190"/>
      <c r="U257" s="224"/>
      <c r="V257" s="223"/>
    </row>
    <row r="258" spans="2:22" ht="12" thickBot="1" x14ac:dyDescent="0.25">
      <c r="B258" s="202" t="s">
        <v>379</v>
      </c>
      <c r="C258" s="222">
        <f>C256+1</f>
        <v>1212</v>
      </c>
      <c r="D258" s="211"/>
      <c r="E258" s="190"/>
      <c r="F258" s="222">
        <f>C258+1000</f>
        <v>2212</v>
      </c>
      <c r="G258" s="211"/>
      <c r="H258" s="190"/>
      <c r="I258" s="200">
        <f>F258+1000</f>
        <v>3212</v>
      </c>
      <c r="J258" s="199"/>
      <c r="K258" s="190"/>
      <c r="L258" s="200">
        <f>I258+1000</f>
        <v>4212</v>
      </c>
      <c r="M258" s="199"/>
      <c r="N258" s="190"/>
      <c r="O258" s="230">
        <f>L258+1000</f>
        <v>5212</v>
      </c>
      <c r="P258" s="199"/>
      <c r="Q258" s="190"/>
      <c r="R258" s="200">
        <f>O258+1000</f>
        <v>6212</v>
      </c>
      <c r="S258" s="199"/>
      <c r="T258" s="190"/>
      <c r="U258" s="194">
        <f>R258+1000</f>
        <v>7212</v>
      </c>
      <c r="V258" s="193"/>
    </row>
    <row r="259" spans="2:22" ht="12" thickBot="1" x14ac:dyDescent="0.25">
      <c r="B259" s="213" t="s">
        <v>99</v>
      </c>
      <c r="C259" s="222">
        <f>C258+1</f>
        <v>1213</v>
      </c>
      <c r="D259" s="211"/>
      <c r="E259" s="190"/>
      <c r="F259" s="222">
        <f>C259+1000</f>
        <v>2213</v>
      </c>
      <c r="G259" s="211"/>
      <c r="H259" s="190"/>
      <c r="I259" s="200">
        <f>F259+1000</f>
        <v>3213</v>
      </c>
      <c r="J259" s="199"/>
      <c r="K259" s="190"/>
      <c r="L259" s="200">
        <f>I259+1000</f>
        <v>4213</v>
      </c>
      <c r="M259" s="199"/>
      <c r="N259" s="190"/>
      <c r="O259" s="229">
        <f>L259+1000</f>
        <v>5213</v>
      </c>
      <c r="P259" s="199"/>
      <c r="Q259" s="190"/>
      <c r="R259" s="200">
        <f>O259+1000</f>
        <v>6213</v>
      </c>
      <c r="S259" s="199"/>
      <c r="T259" s="190"/>
      <c r="U259" s="194">
        <f>R259+1000</f>
        <v>7213</v>
      </c>
      <c r="V259" s="193"/>
    </row>
    <row r="260" spans="2:22" ht="12" thickBot="1" x14ac:dyDescent="0.25">
      <c r="B260" s="228" t="s">
        <v>377</v>
      </c>
      <c r="C260" s="200">
        <f>C259+1</f>
        <v>1214</v>
      </c>
      <c r="D260" s="211"/>
      <c r="E260" s="190"/>
      <c r="F260" s="200">
        <f>C260+1000</f>
        <v>2214</v>
      </c>
      <c r="G260" s="211"/>
      <c r="H260" s="206"/>
      <c r="I260" s="200">
        <f>F260+1000</f>
        <v>3214</v>
      </c>
      <c r="J260" s="212"/>
      <c r="K260" s="206"/>
      <c r="L260" s="200">
        <f>I260+1000</f>
        <v>4214</v>
      </c>
      <c r="M260" s="212"/>
      <c r="N260" s="190"/>
      <c r="O260" s="227">
        <f>L260+1000</f>
        <v>5214</v>
      </c>
      <c r="P260" s="212"/>
      <c r="Q260" s="190"/>
      <c r="R260" s="200">
        <f>O260+1000</f>
        <v>6214</v>
      </c>
      <c r="S260" s="212"/>
      <c r="T260" s="190"/>
      <c r="U260" s="194">
        <f>R260+1000</f>
        <v>7214</v>
      </c>
      <c r="V260" s="193"/>
    </row>
    <row r="261" spans="2:22" ht="12" thickBot="1" x14ac:dyDescent="0.25">
      <c r="B261" s="202"/>
      <c r="C261" s="192"/>
      <c r="D261" s="206"/>
      <c r="E261" s="190"/>
      <c r="F261" s="192"/>
      <c r="G261" s="190"/>
      <c r="H261" s="190"/>
      <c r="I261" s="192"/>
      <c r="J261" s="190"/>
      <c r="K261" s="190"/>
      <c r="L261" s="192"/>
      <c r="M261" s="190"/>
      <c r="N261" s="190"/>
      <c r="O261" s="192"/>
      <c r="P261" s="190"/>
      <c r="Q261" s="190"/>
      <c r="R261" s="192"/>
      <c r="S261" s="190"/>
      <c r="T261" s="190"/>
      <c r="U261" s="190"/>
      <c r="V261" s="203"/>
    </row>
    <row r="262" spans="2:22" ht="12" thickBot="1" x14ac:dyDescent="0.25">
      <c r="B262" s="202" t="s">
        <v>378</v>
      </c>
      <c r="C262" s="222">
        <f>C260+1</f>
        <v>1215</v>
      </c>
      <c r="D262" s="226"/>
      <c r="E262" s="190"/>
      <c r="F262" s="222">
        <f>C262+1000</f>
        <v>2215</v>
      </c>
      <c r="G262" s="226"/>
      <c r="H262" s="190"/>
      <c r="I262" s="200">
        <f>F262+1000</f>
        <v>3215</v>
      </c>
      <c r="J262" s="226"/>
      <c r="K262" s="190"/>
      <c r="L262" s="200">
        <f>I262+1000</f>
        <v>4215</v>
      </c>
      <c r="M262" s="226"/>
      <c r="N262" s="190"/>
      <c r="O262" s="200">
        <f>L262+1000</f>
        <v>5215</v>
      </c>
      <c r="P262" s="226"/>
      <c r="Q262" s="190"/>
      <c r="R262" s="200">
        <f>O262+1000</f>
        <v>6215</v>
      </c>
      <c r="S262" s="226"/>
      <c r="T262" s="190"/>
      <c r="U262" s="194">
        <f>R262+1000</f>
        <v>7215</v>
      </c>
      <c r="V262" s="193"/>
    </row>
    <row r="263" spans="2:22" ht="12" thickBot="1" x14ac:dyDescent="0.25">
      <c r="B263" s="213" t="s">
        <v>99</v>
      </c>
      <c r="C263" s="222">
        <f>C262+1</f>
        <v>1216</v>
      </c>
      <c r="D263" s="226"/>
      <c r="E263" s="190"/>
      <c r="F263" s="222">
        <f>C263+1000</f>
        <v>2216</v>
      </c>
      <c r="G263" s="226"/>
      <c r="H263" s="190"/>
      <c r="I263" s="200">
        <f>F263+1000</f>
        <v>3216</v>
      </c>
      <c r="J263" s="226"/>
      <c r="K263" s="190"/>
      <c r="L263" s="200">
        <f>I263+1000</f>
        <v>4216</v>
      </c>
      <c r="M263" s="226"/>
      <c r="N263" s="190"/>
      <c r="O263" s="200">
        <f>L263+1000</f>
        <v>5216</v>
      </c>
      <c r="P263" s="226"/>
      <c r="Q263" s="190"/>
      <c r="R263" s="200">
        <f>O263+1000</f>
        <v>6216</v>
      </c>
      <c r="S263" s="226"/>
      <c r="T263" s="190"/>
      <c r="U263" s="194">
        <f>R263+1000</f>
        <v>7216</v>
      </c>
      <c r="V263" s="193"/>
    </row>
    <row r="264" spans="2:22" ht="12" thickBot="1" x14ac:dyDescent="0.25">
      <c r="B264" s="213" t="s">
        <v>377</v>
      </c>
      <c r="C264" s="222">
        <f>C263+1</f>
        <v>1217</v>
      </c>
      <c r="D264" s="226"/>
      <c r="E264" s="190"/>
      <c r="F264" s="222">
        <f>C264+1000</f>
        <v>2217</v>
      </c>
      <c r="G264" s="226"/>
      <c r="H264" s="206"/>
      <c r="I264" s="200">
        <f>F264+1000</f>
        <v>3217</v>
      </c>
      <c r="J264" s="226"/>
      <c r="K264" s="206"/>
      <c r="L264" s="200">
        <f>I264+1000</f>
        <v>4217</v>
      </c>
      <c r="M264" s="226"/>
      <c r="N264" s="190"/>
      <c r="O264" s="200">
        <f>L264+1000</f>
        <v>5217</v>
      </c>
      <c r="P264" s="226"/>
      <c r="Q264" s="190"/>
      <c r="R264" s="200">
        <f>O264+1000</f>
        <v>6217</v>
      </c>
      <c r="S264" s="226"/>
      <c r="T264" s="190"/>
      <c r="U264" s="194">
        <f>R264+1000</f>
        <v>7217</v>
      </c>
      <c r="V264" s="193"/>
    </row>
    <row r="265" spans="2:22" x14ac:dyDescent="0.2">
      <c r="B265" s="201"/>
      <c r="C265" s="224"/>
      <c r="D265" s="224"/>
      <c r="E265" s="216"/>
      <c r="F265" s="224"/>
      <c r="G265" s="224"/>
      <c r="H265" s="216"/>
      <c r="I265" s="224"/>
      <c r="J265" s="224"/>
      <c r="K265" s="225"/>
      <c r="L265" s="224"/>
      <c r="M265" s="224"/>
      <c r="N265" s="190"/>
      <c r="O265" s="224"/>
      <c r="P265" s="224"/>
      <c r="Q265" s="190"/>
      <c r="R265" s="224"/>
      <c r="S265" s="224"/>
      <c r="T265" s="190"/>
      <c r="U265" s="224"/>
      <c r="V265" s="223"/>
    </row>
    <row r="266" spans="2:22" ht="12" thickBot="1" x14ac:dyDescent="0.25">
      <c r="B266" s="204" t="s">
        <v>376</v>
      </c>
      <c r="C266" s="190"/>
      <c r="D266" s="190"/>
      <c r="E266" s="190"/>
      <c r="F266" s="190"/>
      <c r="G266" s="190"/>
      <c r="H266" s="190"/>
      <c r="I266" s="190"/>
      <c r="J266" s="190"/>
      <c r="K266" s="190"/>
      <c r="L266" s="190"/>
      <c r="M266" s="190"/>
      <c r="N266" s="190"/>
      <c r="O266" s="190"/>
      <c r="P266" s="190"/>
      <c r="Q266" s="190"/>
      <c r="R266" s="190"/>
      <c r="S266" s="190"/>
      <c r="T266" s="190"/>
      <c r="U266" s="190"/>
      <c r="V266" s="203"/>
    </row>
    <row r="267" spans="2:22" ht="12" thickBot="1" x14ac:dyDescent="0.25">
      <c r="B267" s="201" t="s">
        <v>375</v>
      </c>
      <c r="C267" s="222">
        <f>C264+1</f>
        <v>1218</v>
      </c>
      <c r="D267" s="211"/>
      <c r="E267" s="190"/>
      <c r="F267" s="222">
        <f>C267+1000</f>
        <v>2218</v>
      </c>
      <c r="G267" s="211"/>
      <c r="H267" s="190"/>
      <c r="I267" s="200">
        <f>F267+1000</f>
        <v>3218</v>
      </c>
      <c r="J267" s="199"/>
      <c r="K267" s="190"/>
      <c r="L267" s="200">
        <f>I267+1000</f>
        <v>4218</v>
      </c>
      <c r="M267" s="199"/>
      <c r="N267" s="190"/>
      <c r="O267" s="200">
        <f>L267+1000</f>
        <v>5218</v>
      </c>
      <c r="P267" s="199"/>
      <c r="Q267" s="190"/>
      <c r="R267" s="200">
        <f>O267+1000</f>
        <v>6218</v>
      </c>
      <c r="S267" s="199"/>
      <c r="T267" s="190"/>
      <c r="U267" s="194">
        <f>R267+1000</f>
        <v>7218</v>
      </c>
      <c r="V267" s="193"/>
    </row>
    <row r="268" spans="2:22" ht="12" thickBot="1" x14ac:dyDescent="0.25">
      <c r="B268" s="201" t="s">
        <v>103</v>
      </c>
      <c r="C268" s="222">
        <f>C267+1</f>
        <v>1219</v>
      </c>
      <c r="D268" s="211"/>
      <c r="E268" s="190"/>
      <c r="F268" s="222">
        <f>C268+1000</f>
        <v>2219</v>
      </c>
      <c r="G268" s="211"/>
      <c r="H268" s="190"/>
      <c r="I268" s="200">
        <f>F268+1000</f>
        <v>3219</v>
      </c>
      <c r="J268" s="199"/>
      <c r="K268" s="190"/>
      <c r="L268" s="200">
        <f>I268+1000</f>
        <v>4219</v>
      </c>
      <c r="M268" s="199"/>
      <c r="N268" s="190"/>
      <c r="O268" s="200">
        <f>L268+1000</f>
        <v>5219</v>
      </c>
      <c r="P268" s="199"/>
      <c r="Q268" s="190"/>
      <c r="R268" s="200">
        <f>O268+1000</f>
        <v>6219</v>
      </c>
      <c r="S268" s="199"/>
      <c r="T268" s="190"/>
      <c r="U268" s="194">
        <f>R268+1000</f>
        <v>7219</v>
      </c>
      <c r="V268" s="193"/>
    </row>
    <row r="269" spans="2:22" ht="12" thickBot="1" x14ac:dyDescent="0.25">
      <c r="B269" s="201" t="s">
        <v>374</v>
      </c>
      <c r="C269" s="222">
        <f>C268+1</f>
        <v>1220</v>
      </c>
      <c r="D269" s="221"/>
      <c r="E269" s="190"/>
      <c r="F269" s="222">
        <f>C269+1000</f>
        <v>2220</v>
      </c>
      <c r="G269" s="221"/>
      <c r="H269" s="206"/>
      <c r="I269" s="200">
        <f>F269+1000</f>
        <v>3220</v>
      </c>
      <c r="J269" s="212"/>
      <c r="K269" s="206"/>
      <c r="L269" s="200">
        <f>I269+1000</f>
        <v>4220</v>
      </c>
      <c r="M269" s="212"/>
      <c r="N269" s="190"/>
      <c r="O269" s="200">
        <f>L269+1000</f>
        <v>5220</v>
      </c>
      <c r="P269" s="212"/>
      <c r="Q269" s="190"/>
      <c r="R269" s="200">
        <f>O269+1000</f>
        <v>6220</v>
      </c>
      <c r="S269" s="212"/>
      <c r="T269" s="190"/>
      <c r="U269" s="194">
        <f>R269+1000</f>
        <v>7220</v>
      </c>
      <c r="V269" s="193"/>
    </row>
    <row r="270" spans="2:22" ht="12" thickBot="1" x14ac:dyDescent="0.25">
      <c r="B270" s="201"/>
      <c r="C270" s="192"/>
      <c r="D270" s="206"/>
      <c r="E270" s="190"/>
      <c r="F270" s="192"/>
      <c r="G270" s="206"/>
      <c r="H270" s="206"/>
      <c r="I270" s="192"/>
      <c r="J270" s="206"/>
      <c r="K270" s="206"/>
      <c r="L270" s="192"/>
      <c r="M270" s="206"/>
      <c r="N270" s="190"/>
      <c r="O270" s="192"/>
      <c r="P270" s="206"/>
      <c r="Q270" s="190"/>
      <c r="R270" s="192"/>
      <c r="S270" s="206"/>
      <c r="T270" s="190"/>
      <c r="U270" s="192"/>
      <c r="V270" s="220"/>
    </row>
    <row r="271" spans="2:22" ht="12" thickBot="1" x14ac:dyDescent="0.25">
      <c r="B271" s="219" t="s">
        <v>373</v>
      </c>
      <c r="C271" s="194">
        <f>C269+1</f>
        <v>1221</v>
      </c>
      <c r="D271" s="193"/>
      <c r="E271" s="190"/>
      <c r="F271" s="194">
        <f>C271+1000</f>
        <v>2221</v>
      </c>
      <c r="G271" s="217"/>
      <c r="H271" s="206"/>
      <c r="I271" s="208">
        <f>F271+1000</f>
        <v>3221</v>
      </c>
      <c r="J271" s="207"/>
      <c r="K271" s="206"/>
      <c r="L271" s="208">
        <f>I271+1000</f>
        <v>4221</v>
      </c>
      <c r="M271" s="207"/>
      <c r="N271" s="190"/>
      <c r="O271" s="208">
        <f>L271+1000</f>
        <v>5221</v>
      </c>
      <c r="P271" s="207"/>
      <c r="Q271" s="190"/>
      <c r="R271" s="208">
        <f>O271+1000</f>
        <v>6221</v>
      </c>
      <c r="S271" s="207"/>
      <c r="T271" s="190"/>
      <c r="U271" s="208">
        <f>R271+1000</f>
        <v>7221</v>
      </c>
      <c r="V271" s="207"/>
    </row>
    <row r="272" spans="2:22" ht="12" thickBot="1" x14ac:dyDescent="0.25">
      <c r="B272" s="201" t="s">
        <v>372</v>
      </c>
      <c r="C272" s="194">
        <f>C271+1</f>
        <v>1222</v>
      </c>
      <c r="D272" s="193"/>
      <c r="E272" s="190"/>
      <c r="F272" s="194">
        <f>C272+1000</f>
        <v>2222</v>
      </c>
      <c r="G272" s="217"/>
      <c r="H272" s="206"/>
      <c r="I272" s="208">
        <f>F272+1000</f>
        <v>3222</v>
      </c>
      <c r="J272" s="207"/>
      <c r="K272" s="206"/>
      <c r="L272" s="208">
        <f>I272+1000</f>
        <v>4222</v>
      </c>
      <c r="M272" s="207"/>
      <c r="N272" s="190"/>
      <c r="O272" s="208">
        <f>L272+1000</f>
        <v>5222</v>
      </c>
      <c r="P272" s="207"/>
      <c r="Q272" s="190"/>
      <c r="R272" s="208">
        <f>O272+1000</f>
        <v>6222</v>
      </c>
      <c r="S272" s="207"/>
      <c r="T272" s="190"/>
      <c r="U272" s="208">
        <f>R272+1000</f>
        <v>7222</v>
      </c>
      <c r="V272" s="207"/>
    </row>
    <row r="273" spans="2:31" ht="12" thickBot="1" x14ac:dyDescent="0.25">
      <c r="B273" s="219"/>
      <c r="C273" s="190"/>
      <c r="D273" s="190"/>
      <c r="E273" s="190"/>
      <c r="F273" s="190"/>
      <c r="G273" s="190"/>
      <c r="H273" s="190"/>
      <c r="I273" s="190"/>
      <c r="J273" s="190"/>
      <c r="K273" s="190"/>
      <c r="L273" s="190"/>
      <c r="M273" s="190"/>
      <c r="N273" s="190"/>
      <c r="O273" s="190"/>
      <c r="P273" s="190"/>
      <c r="Q273" s="190"/>
      <c r="R273" s="190"/>
      <c r="S273" s="190"/>
      <c r="T273" s="190"/>
      <c r="U273" s="190"/>
      <c r="V273" s="203"/>
    </row>
    <row r="274" spans="2:31" ht="12" thickBot="1" x14ac:dyDescent="0.25">
      <c r="B274" s="201" t="s">
        <v>371</v>
      </c>
      <c r="C274" s="194">
        <f>C272+1</f>
        <v>1223</v>
      </c>
      <c r="D274" s="218"/>
      <c r="E274" s="190"/>
      <c r="F274" s="194">
        <f>C274+1000</f>
        <v>2223</v>
      </c>
      <c r="G274" s="217"/>
      <c r="H274" s="206"/>
      <c r="I274" s="208">
        <f>F274+1000</f>
        <v>3223</v>
      </c>
      <c r="J274" s="207"/>
      <c r="K274" s="206"/>
      <c r="L274" s="208">
        <f>I274+1000</f>
        <v>4223</v>
      </c>
      <c r="M274" s="207"/>
      <c r="N274" s="190"/>
      <c r="O274" s="208">
        <f>L274+1000</f>
        <v>5223</v>
      </c>
      <c r="P274" s="207"/>
      <c r="Q274" s="190"/>
      <c r="R274" s="208">
        <f>O274+1000</f>
        <v>6223</v>
      </c>
      <c r="S274" s="207"/>
      <c r="T274" s="190"/>
      <c r="U274" s="208">
        <f>R274+1000</f>
        <v>7223</v>
      </c>
      <c r="V274" s="207"/>
    </row>
    <row r="275" spans="2:31" ht="12" thickBot="1" x14ac:dyDescent="0.25">
      <c r="B275" s="201" t="s">
        <v>370</v>
      </c>
      <c r="C275" s="194">
        <f>C274+1</f>
        <v>1224</v>
      </c>
      <c r="D275" s="193"/>
      <c r="E275" s="190"/>
      <c r="F275" s="194">
        <f>C275+1000</f>
        <v>2224</v>
      </c>
      <c r="G275" s="217"/>
      <c r="H275" s="206"/>
      <c r="I275" s="208">
        <f>F275+1000</f>
        <v>3224</v>
      </c>
      <c r="J275" s="207"/>
      <c r="K275" s="206"/>
      <c r="L275" s="208">
        <f>I275+1000</f>
        <v>4224</v>
      </c>
      <c r="M275" s="207"/>
      <c r="N275" s="190"/>
      <c r="O275" s="208">
        <f>L275+1000</f>
        <v>5224</v>
      </c>
      <c r="P275" s="207"/>
      <c r="Q275" s="190"/>
      <c r="R275" s="208">
        <f>O275+1000</f>
        <v>6224</v>
      </c>
      <c r="S275" s="207"/>
      <c r="T275" s="190"/>
      <c r="U275" s="208">
        <f>R275+1000</f>
        <v>7224</v>
      </c>
      <c r="V275" s="207"/>
    </row>
    <row r="276" spans="2:31" ht="12" thickBot="1" x14ac:dyDescent="0.25">
      <c r="B276" s="201"/>
      <c r="C276" s="216"/>
      <c r="D276" s="216"/>
      <c r="E276" s="216"/>
      <c r="F276" s="216"/>
      <c r="G276" s="216"/>
      <c r="H276" s="216"/>
      <c r="I276" s="216"/>
      <c r="J276" s="216"/>
      <c r="K276" s="216"/>
      <c r="L276" s="216"/>
      <c r="M276" s="216"/>
      <c r="N276" s="216"/>
      <c r="O276" s="216"/>
      <c r="P276" s="216"/>
      <c r="Q276" s="216"/>
      <c r="R276" s="216"/>
      <c r="S276" s="216"/>
      <c r="T276" s="216"/>
      <c r="U276" s="216"/>
      <c r="V276" s="215"/>
      <c r="W276" s="214"/>
      <c r="X276" s="214"/>
      <c r="Y276" s="214"/>
      <c r="Z276" s="214"/>
      <c r="AA276" s="214"/>
      <c r="AB276" s="214"/>
      <c r="AC276" s="214"/>
      <c r="AD276" s="214"/>
      <c r="AE276" s="214"/>
    </row>
    <row r="277" spans="2:31" ht="12" thickBot="1" x14ac:dyDescent="0.25">
      <c r="B277" s="201" t="s">
        <v>368</v>
      </c>
      <c r="C277" s="200">
        <f>C275+1</f>
        <v>1225</v>
      </c>
      <c r="D277" s="212"/>
      <c r="E277" s="190"/>
      <c r="F277" s="200">
        <f t="shared" ref="F277:F284" si="63">C277+1000</f>
        <v>2225</v>
      </c>
      <c r="G277" s="211"/>
      <c r="H277" s="190"/>
      <c r="I277" s="210">
        <f t="shared" ref="I277:I284" si="64">F277+1000</f>
        <v>3225</v>
      </c>
      <c r="J277" s="209"/>
      <c r="K277" s="190"/>
      <c r="L277" s="210">
        <f t="shared" ref="L277:L284" si="65">I277+1000</f>
        <v>4225</v>
      </c>
      <c r="M277" s="209"/>
      <c r="N277" s="190"/>
      <c r="O277" s="210">
        <f t="shared" ref="O277:O284" si="66">L277+1000</f>
        <v>5225</v>
      </c>
      <c r="P277" s="209"/>
      <c r="Q277" s="190"/>
      <c r="R277" s="210">
        <f t="shared" ref="R277:R284" si="67">O277+1000</f>
        <v>6225</v>
      </c>
      <c r="S277" s="209"/>
      <c r="T277" s="190"/>
      <c r="U277" s="208">
        <f t="shared" ref="U277:U284" si="68">R277+1000</f>
        <v>7225</v>
      </c>
      <c r="V277" s="207"/>
    </row>
    <row r="278" spans="2:31" ht="12" thickBot="1" x14ac:dyDescent="0.25">
      <c r="B278" s="201" t="s">
        <v>367</v>
      </c>
      <c r="C278" s="200">
        <f t="shared" ref="C278:C284" si="69">C277+1</f>
        <v>1226</v>
      </c>
      <c r="D278" s="212"/>
      <c r="E278" s="190"/>
      <c r="F278" s="200">
        <f t="shared" si="63"/>
        <v>2226</v>
      </c>
      <c r="G278" s="211"/>
      <c r="H278" s="190"/>
      <c r="I278" s="210">
        <f t="shared" si="64"/>
        <v>3226</v>
      </c>
      <c r="J278" s="209"/>
      <c r="K278" s="190"/>
      <c r="L278" s="210">
        <f t="shared" si="65"/>
        <v>4226</v>
      </c>
      <c r="M278" s="209"/>
      <c r="N278" s="190"/>
      <c r="O278" s="210">
        <f t="shared" si="66"/>
        <v>5226</v>
      </c>
      <c r="P278" s="209"/>
      <c r="Q278" s="190"/>
      <c r="R278" s="210">
        <f t="shared" si="67"/>
        <v>6226</v>
      </c>
      <c r="S278" s="209"/>
      <c r="T278" s="190"/>
      <c r="U278" s="208">
        <f t="shared" si="68"/>
        <v>7226</v>
      </c>
      <c r="V278" s="207"/>
    </row>
    <row r="279" spans="2:31" ht="12" thickBot="1" x14ac:dyDescent="0.25">
      <c r="B279" s="201" t="s">
        <v>144</v>
      </c>
      <c r="C279" s="200">
        <f t="shared" si="69"/>
        <v>1227</v>
      </c>
      <c r="D279" s="212"/>
      <c r="E279" s="190"/>
      <c r="F279" s="200">
        <f t="shared" si="63"/>
        <v>2227</v>
      </c>
      <c r="G279" s="211"/>
      <c r="H279" s="190"/>
      <c r="I279" s="210">
        <f t="shared" si="64"/>
        <v>3227</v>
      </c>
      <c r="J279" s="209"/>
      <c r="K279" s="190"/>
      <c r="L279" s="210">
        <f t="shared" si="65"/>
        <v>4227</v>
      </c>
      <c r="M279" s="209"/>
      <c r="N279" s="190"/>
      <c r="O279" s="210">
        <f t="shared" si="66"/>
        <v>5227</v>
      </c>
      <c r="P279" s="209"/>
      <c r="Q279" s="190"/>
      <c r="R279" s="210">
        <f t="shared" si="67"/>
        <v>6227</v>
      </c>
      <c r="S279" s="209"/>
      <c r="T279" s="190"/>
      <c r="U279" s="208">
        <f t="shared" si="68"/>
        <v>7227</v>
      </c>
      <c r="V279" s="207"/>
    </row>
    <row r="280" spans="2:31" ht="12" thickBot="1" x14ac:dyDescent="0.25">
      <c r="B280" s="201" t="s">
        <v>146</v>
      </c>
      <c r="C280" s="200">
        <f t="shared" si="69"/>
        <v>1228</v>
      </c>
      <c r="D280" s="212"/>
      <c r="E280" s="190"/>
      <c r="F280" s="200">
        <f t="shared" si="63"/>
        <v>2228</v>
      </c>
      <c r="G280" s="211"/>
      <c r="H280" s="190"/>
      <c r="I280" s="210">
        <f t="shared" si="64"/>
        <v>3228</v>
      </c>
      <c r="J280" s="209"/>
      <c r="K280" s="190"/>
      <c r="L280" s="210">
        <f t="shared" si="65"/>
        <v>4228</v>
      </c>
      <c r="M280" s="209"/>
      <c r="N280" s="190"/>
      <c r="O280" s="210">
        <f t="shared" si="66"/>
        <v>5228</v>
      </c>
      <c r="P280" s="209"/>
      <c r="Q280" s="190"/>
      <c r="R280" s="210">
        <f t="shared" si="67"/>
        <v>6228</v>
      </c>
      <c r="S280" s="209"/>
      <c r="T280" s="190"/>
      <c r="U280" s="208">
        <f t="shared" si="68"/>
        <v>7228</v>
      </c>
      <c r="V280" s="207"/>
    </row>
    <row r="281" spans="2:31" ht="12" thickBot="1" x14ac:dyDescent="0.25">
      <c r="B281" s="201" t="s">
        <v>366</v>
      </c>
      <c r="C281" s="200">
        <f t="shared" si="69"/>
        <v>1229</v>
      </c>
      <c r="D281" s="212"/>
      <c r="E281" s="190"/>
      <c r="F281" s="200">
        <f t="shared" si="63"/>
        <v>2229</v>
      </c>
      <c r="G281" s="211"/>
      <c r="H281" s="190"/>
      <c r="I281" s="210">
        <f t="shared" si="64"/>
        <v>3229</v>
      </c>
      <c r="J281" s="209"/>
      <c r="K281" s="190"/>
      <c r="L281" s="210">
        <f t="shared" si="65"/>
        <v>4229</v>
      </c>
      <c r="M281" s="209"/>
      <c r="N281" s="190"/>
      <c r="O281" s="210">
        <f t="shared" si="66"/>
        <v>5229</v>
      </c>
      <c r="P281" s="209"/>
      <c r="Q281" s="190"/>
      <c r="R281" s="210">
        <f t="shared" si="67"/>
        <v>6229</v>
      </c>
      <c r="S281" s="209"/>
      <c r="T281" s="190"/>
      <c r="U281" s="208">
        <f t="shared" si="68"/>
        <v>7229</v>
      </c>
      <c r="V281" s="207"/>
    </row>
    <row r="282" spans="2:31" ht="12" thickBot="1" x14ac:dyDescent="0.25">
      <c r="B282" s="213" t="s">
        <v>98</v>
      </c>
      <c r="C282" s="200">
        <f t="shared" si="69"/>
        <v>1230</v>
      </c>
      <c r="D282" s="212"/>
      <c r="E282" s="190"/>
      <c r="F282" s="200">
        <f t="shared" si="63"/>
        <v>2230</v>
      </c>
      <c r="G282" s="211"/>
      <c r="H282" s="190"/>
      <c r="I282" s="210">
        <f t="shared" si="64"/>
        <v>3230</v>
      </c>
      <c r="J282" s="209"/>
      <c r="K282" s="190"/>
      <c r="L282" s="210">
        <f t="shared" si="65"/>
        <v>4230</v>
      </c>
      <c r="M282" s="209"/>
      <c r="N282" s="190"/>
      <c r="O282" s="210">
        <f t="shared" si="66"/>
        <v>5230</v>
      </c>
      <c r="P282" s="209"/>
      <c r="Q282" s="190"/>
      <c r="R282" s="210">
        <f t="shared" si="67"/>
        <v>6230</v>
      </c>
      <c r="S282" s="209"/>
      <c r="T282" s="190"/>
      <c r="U282" s="208">
        <f t="shared" si="68"/>
        <v>7230</v>
      </c>
      <c r="V282" s="207"/>
    </row>
    <row r="283" spans="2:31" ht="12" thickBot="1" x14ac:dyDescent="0.25">
      <c r="B283" s="201" t="s">
        <v>365</v>
      </c>
      <c r="C283" s="200">
        <f t="shared" si="69"/>
        <v>1231</v>
      </c>
      <c r="D283" s="212"/>
      <c r="E283" s="190"/>
      <c r="F283" s="200">
        <f t="shared" si="63"/>
        <v>2231</v>
      </c>
      <c r="G283" s="211"/>
      <c r="H283" s="190"/>
      <c r="I283" s="210">
        <f t="shared" si="64"/>
        <v>3231</v>
      </c>
      <c r="J283" s="209"/>
      <c r="K283" s="190"/>
      <c r="L283" s="210">
        <f t="shared" si="65"/>
        <v>4231</v>
      </c>
      <c r="M283" s="209"/>
      <c r="N283" s="190"/>
      <c r="O283" s="210">
        <f t="shared" si="66"/>
        <v>5231</v>
      </c>
      <c r="P283" s="209"/>
      <c r="Q283" s="190"/>
      <c r="R283" s="210">
        <f t="shared" si="67"/>
        <v>6231</v>
      </c>
      <c r="S283" s="209"/>
      <c r="T283" s="190"/>
      <c r="U283" s="208">
        <f t="shared" si="68"/>
        <v>7231</v>
      </c>
      <c r="V283" s="207"/>
    </row>
    <row r="284" spans="2:31" s="190" customFormat="1" ht="12" thickBot="1" x14ac:dyDescent="0.25">
      <c r="B284" s="201" t="s">
        <v>364</v>
      </c>
      <c r="C284" s="200">
        <f t="shared" si="69"/>
        <v>1232</v>
      </c>
      <c r="D284" s="212"/>
      <c r="F284" s="200">
        <f t="shared" si="63"/>
        <v>2232</v>
      </c>
      <c r="G284" s="211"/>
      <c r="I284" s="210">
        <f t="shared" si="64"/>
        <v>3232</v>
      </c>
      <c r="J284" s="209"/>
      <c r="L284" s="210">
        <f t="shared" si="65"/>
        <v>4232</v>
      </c>
      <c r="M284" s="209"/>
      <c r="O284" s="210">
        <f t="shared" si="66"/>
        <v>5232</v>
      </c>
      <c r="P284" s="209"/>
      <c r="R284" s="210">
        <f t="shared" si="67"/>
        <v>6232</v>
      </c>
      <c r="S284" s="209"/>
      <c r="U284" s="208">
        <f t="shared" si="68"/>
        <v>7232</v>
      </c>
      <c r="V284" s="207"/>
    </row>
    <row r="285" spans="2:31" ht="12" thickBot="1" x14ac:dyDescent="0.25">
      <c r="B285" s="201"/>
      <c r="C285" s="190"/>
      <c r="D285" s="190"/>
      <c r="E285" s="190"/>
      <c r="F285" s="190"/>
      <c r="G285" s="190"/>
      <c r="H285" s="190"/>
      <c r="I285" s="190"/>
      <c r="J285" s="190"/>
      <c r="K285" s="190"/>
      <c r="L285" s="190"/>
      <c r="M285" s="190"/>
      <c r="N285" s="190"/>
      <c r="O285" s="190"/>
      <c r="P285" s="190"/>
      <c r="Q285" s="190"/>
      <c r="R285" s="190"/>
      <c r="S285" s="190"/>
      <c r="T285" s="190"/>
      <c r="U285" s="190"/>
      <c r="V285" s="203"/>
    </row>
    <row r="286" spans="2:31" ht="12" thickBot="1" x14ac:dyDescent="0.25">
      <c r="B286" s="201" t="s">
        <v>356</v>
      </c>
      <c r="C286" s="194">
        <f>C284+1</f>
        <v>1233</v>
      </c>
      <c r="D286" s="218"/>
      <c r="E286" s="190"/>
      <c r="F286" s="194">
        <f>C286+1000</f>
        <v>2233</v>
      </c>
      <c r="G286" s="217"/>
      <c r="H286" s="206"/>
      <c r="I286" s="208">
        <f>F286+1000</f>
        <v>3233</v>
      </c>
      <c r="J286" s="207"/>
      <c r="K286" s="206"/>
      <c r="L286" s="208">
        <f>I286+1000</f>
        <v>4233</v>
      </c>
      <c r="M286" s="207"/>
      <c r="N286" s="190"/>
      <c r="O286" s="208">
        <f>L286+1000</f>
        <v>5233</v>
      </c>
      <c r="P286" s="207"/>
      <c r="Q286" s="190"/>
      <c r="R286" s="208">
        <f>O286+1000</f>
        <v>6233</v>
      </c>
      <c r="S286" s="207"/>
      <c r="T286" s="190"/>
      <c r="U286" s="208">
        <f>R286+1000</f>
        <v>7233</v>
      </c>
      <c r="V286" s="207"/>
    </row>
    <row r="287" spans="2:31" ht="23.25" thickBot="1" x14ac:dyDescent="0.25">
      <c r="B287" s="201" t="s">
        <v>369</v>
      </c>
      <c r="C287" s="194">
        <f>C286+1</f>
        <v>1234</v>
      </c>
      <c r="D287" s="193"/>
      <c r="E287" s="190"/>
      <c r="F287" s="194">
        <f>C287+1000</f>
        <v>2234</v>
      </c>
      <c r="G287" s="217"/>
      <c r="H287" s="206"/>
      <c r="I287" s="208">
        <f>F287+1000</f>
        <v>3234</v>
      </c>
      <c r="J287" s="207"/>
      <c r="K287" s="206"/>
      <c r="L287" s="208">
        <f>I287+1000</f>
        <v>4234</v>
      </c>
      <c r="M287" s="207"/>
      <c r="N287" s="190"/>
      <c r="O287" s="208">
        <f>L287+1000</f>
        <v>5234</v>
      </c>
      <c r="P287" s="207"/>
      <c r="Q287" s="190"/>
      <c r="R287" s="208">
        <f>O287+1000</f>
        <v>6234</v>
      </c>
      <c r="S287" s="207"/>
      <c r="T287" s="190"/>
      <c r="U287" s="208">
        <f>R287+1000</f>
        <v>7234</v>
      </c>
      <c r="V287" s="207"/>
    </row>
    <row r="288" spans="2:31" ht="12" thickBot="1" x14ac:dyDescent="0.25">
      <c r="B288" s="201"/>
      <c r="C288" s="216"/>
      <c r="D288" s="216"/>
      <c r="E288" s="216"/>
      <c r="F288" s="216"/>
      <c r="G288" s="216"/>
      <c r="H288" s="216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  <c r="T288" s="216"/>
      <c r="U288" s="216"/>
      <c r="V288" s="215"/>
      <c r="W288" s="214"/>
      <c r="X288" s="214"/>
      <c r="Y288" s="214"/>
      <c r="Z288" s="214"/>
      <c r="AA288" s="214"/>
      <c r="AB288" s="214"/>
      <c r="AC288" s="214"/>
      <c r="AD288" s="214"/>
      <c r="AE288" s="214"/>
    </row>
    <row r="289" spans="2:22" ht="12" thickBot="1" x14ac:dyDescent="0.25">
      <c r="B289" s="201" t="s">
        <v>368</v>
      </c>
      <c r="C289" s="200">
        <f>C287+1</f>
        <v>1235</v>
      </c>
      <c r="D289" s="212"/>
      <c r="E289" s="190"/>
      <c r="F289" s="200">
        <f t="shared" ref="F289:F296" si="70">C289+1000</f>
        <v>2235</v>
      </c>
      <c r="G289" s="211"/>
      <c r="H289" s="190"/>
      <c r="I289" s="210">
        <f t="shared" ref="I289:I296" si="71">F289+1000</f>
        <v>3235</v>
      </c>
      <c r="J289" s="209"/>
      <c r="K289" s="190"/>
      <c r="L289" s="210">
        <f t="shared" ref="L289:L296" si="72">I289+1000</f>
        <v>4235</v>
      </c>
      <c r="M289" s="209"/>
      <c r="N289" s="190"/>
      <c r="O289" s="210">
        <f t="shared" ref="O289:O296" si="73">L289+1000</f>
        <v>5235</v>
      </c>
      <c r="P289" s="209"/>
      <c r="Q289" s="190"/>
      <c r="R289" s="210">
        <f t="shared" ref="R289:R296" si="74">O289+1000</f>
        <v>6235</v>
      </c>
      <c r="S289" s="209"/>
      <c r="T289" s="190"/>
      <c r="U289" s="208">
        <f t="shared" ref="U289:U296" si="75">R289+1000</f>
        <v>7235</v>
      </c>
      <c r="V289" s="207"/>
    </row>
    <row r="290" spans="2:22" ht="12" thickBot="1" x14ac:dyDescent="0.25">
      <c r="B290" s="201" t="s">
        <v>367</v>
      </c>
      <c r="C290" s="200">
        <f t="shared" ref="C290:C296" si="76">C289+1</f>
        <v>1236</v>
      </c>
      <c r="D290" s="212"/>
      <c r="E290" s="190"/>
      <c r="F290" s="200">
        <f t="shared" si="70"/>
        <v>2236</v>
      </c>
      <c r="G290" s="211"/>
      <c r="H290" s="190"/>
      <c r="I290" s="210">
        <f t="shared" si="71"/>
        <v>3236</v>
      </c>
      <c r="J290" s="209"/>
      <c r="K290" s="190"/>
      <c r="L290" s="210">
        <f t="shared" si="72"/>
        <v>4236</v>
      </c>
      <c r="M290" s="209"/>
      <c r="N290" s="190"/>
      <c r="O290" s="210">
        <f t="shared" si="73"/>
        <v>5236</v>
      </c>
      <c r="P290" s="209"/>
      <c r="Q290" s="190"/>
      <c r="R290" s="210">
        <f t="shared" si="74"/>
        <v>6236</v>
      </c>
      <c r="S290" s="209"/>
      <c r="T290" s="190"/>
      <c r="U290" s="208">
        <f t="shared" si="75"/>
        <v>7236</v>
      </c>
      <c r="V290" s="207"/>
    </row>
    <row r="291" spans="2:22" ht="12" thickBot="1" x14ac:dyDescent="0.25">
      <c r="B291" s="201" t="s">
        <v>144</v>
      </c>
      <c r="C291" s="200">
        <f t="shared" si="76"/>
        <v>1237</v>
      </c>
      <c r="D291" s="212"/>
      <c r="E291" s="190"/>
      <c r="F291" s="200">
        <f t="shared" si="70"/>
        <v>2237</v>
      </c>
      <c r="G291" s="211"/>
      <c r="H291" s="190"/>
      <c r="I291" s="210">
        <f t="shared" si="71"/>
        <v>3237</v>
      </c>
      <c r="J291" s="209"/>
      <c r="K291" s="190"/>
      <c r="L291" s="210">
        <f t="shared" si="72"/>
        <v>4237</v>
      </c>
      <c r="M291" s="209"/>
      <c r="N291" s="190"/>
      <c r="O291" s="210">
        <f t="shared" si="73"/>
        <v>5237</v>
      </c>
      <c r="P291" s="209"/>
      <c r="Q291" s="190"/>
      <c r="R291" s="210">
        <f t="shared" si="74"/>
        <v>6237</v>
      </c>
      <c r="S291" s="209"/>
      <c r="T291" s="190"/>
      <c r="U291" s="208">
        <f t="shared" si="75"/>
        <v>7237</v>
      </c>
      <c r="V291" s="207"/>
    </row>
    <row r="292" spans="2:22" ht="12" thickBot="1" x14ac:dyDescent="0.25">
      <c r="B292" s="201" t="s">
        <v>146</v>
      </c>
      <c r="C292" s="200">
        <f t="shared" si="76"/>
        <v>1238</v>
      </c>
      <c r="D292" s="212"/>
      <c r="E292" s="190"/>
      <c r="F292" s="200">
        <f t="shared" si="70"/>
        <v>2238</v>
      </c>
      <c r="G292" s="211"/>
      <c r="H292" s="190"/>
      <c r="I292" s="210">
        <f t="shared" si="71"/>
        <v>3238</v>
      </c>
      <c r="J292" s="209"/>
      <c r="K292" s="190"/>
      <c r="L292" s="210">
        <f t="shared" si="72"/>
        <v>4238</v>
      </c>
      <c r="M292" s="209"/>
      <c r="N292" s="190"/>
      <c r="O292" s="210">
        <f t="shared" si="73"/>
        <v>5238</v>
      </c>
      <c r="P292" s="209"/>
      <c r="Q292" s="190"/>
      <c r="R292" s="210">
        <f t="shared" si="74"/>
        <v>6238</v>
      </c>
      <c r="S292" s="209"/>
      <c r="T292" s="190"/>
      <c r="U292" s="208">
        <f t="shared" si="75"/>
        <v>7238</v>
      </c>
      <c r="V292" s="207"/>
    </row>
    <row r="293" spans="2:22" ht="12" thickBot="1" x14ac:dyDescent="0.25">
      <c r="B293" s="201" t="s">
        <v>366</v>
      </c>
      <c r="C293" s="200">
        <f t="shared" si="76"/>
        <v>1239</v>
      </c>
      <c r="D293" s="212"/>
      <c r="E293" s="190"/>
      <c r="F293" s="200">
        <f t="shared" si="70"/>
        <v>2239</v>
      </c>
      <c r="G293" s="211"/>
      <c r="H293" s="190"/>
      <c r="I293" s="210">
        <f t="shared" si="71"/>
        <v>3239</v>
      </c>
      <c r="J293" s="209"/>
      <c r="K293" s="190"/>
      <c r="L293" s="210">
        <f t="shared" si="72"/>
        <v>4239</v>
      </c>
      <c r="M293" s="209"/>
      <c r="N293" s="190"/>
      <c r="O293" s="210">
        <f t="shared" si="73"/>
        <v>5239</v>
      </c>
      <c r="P293" s="209"/>
      <c r="Q293" s="190"/>
      <c r="R293" s="210">
        <f t="shared" si="74"/>
        <v>6239</v>
      </c>
      <c r="S293" s="209"/>
      <c r="T293" s="190"/>
      <c r="U293" s="208">
        <f t="shared" si="75"/>
        <v>7239</v>
      </c>
      <c r="V293" s="207"/>
    </row>
    <row r="294" spans="2:22" ht="12" thickBot="1" x14ac:dyDescent="0.25">
      <c r="B294" s="213" t="s">
        <v>98</v>
      </c>
      <c r="C294" s="200">
        <f t="shared" si="76"/>
        <v>1240</v>
      </c>
      <c r="D294" s="212"/>
      <c r="E294" s="190"/>
      <c r="F294" s="200">
        <f t="shared" si="70"/>
        <v>2240</v>
      </c>
      <c r="G294" s="211"/>
      <c r="H294" s="190"/>
      <c r="I294" s="210">
        <f t="shared" si="71"/>
        <v>3240</v>
      </c>
      <c r="J294" s="209"/>
      <c r="K294" s="190"/>
      <c r="L294" s="210">
        <f t="shared" si="72"/>
        <v>4240</v>
      </c>
      <c r="M294" s="209"/>
      <c r="N294" s="190"/>
      <c r="O294" s="210">
        <f t="shared" si="73"/>
        <v>5240</v>
      </c>
      <c r="P294" s="209"/>
      <c r="Q294" s="190"/>
      <c r="R294" s="210">
        <f t="shared" si="74"/>
        <v>6240</v>
      </c>
      <c r="S294" s="209"/>
      <c r="T294" s="190"/>
      <c r="U294" s="208">
        <f t="shared" si="75"/>
        <v>7240</v>
      </c>
      <c r="V294" s="207"/>
    </row>
    <row r="295" spans="2:22" ht="12" thickBot="1" x14ac:dyDescent="0.25">
      <c r="B295" s="201" t="s">
        <v>365</v>
      </c>
      <c r="C295" s="200">
        <f t="shared" si="76"/>
        <v>1241</v>
      </c>
      <c r="D295" s="212"/>
      <c r="E295" s="190"/>
      <c r="F295" s="200">
        <f t="shared" si="70"/>
        <v>2241</v>
      </c>
      <c r="G295" s="211"/>
      <c r="H295" s="190"/>
      <c r="I295" s="210">
        <f t="shared" si="71"/>
        <v>3241</v>
      </c>
      <c r="J295" s="209"/>
      <c r="K295" s="190"/>
      <c r="L295" s="210">
        <f t="shared" si="72"/>
        <v>4241</v>
      </c>
      <c r="M295" s="209"/>
      <c r="N295" s="190"/>
      <c r="O295" s="210">
        <f t="shared" si="73"/>
        <v>5241</v>
      </c>
      <c r="P295" s="209"/>
      <c r="Q295" s="190"/>
      <c r="R295" s="210">
        <f t="shared" si="74"/>
        <v>6241</v>
      </c>
      <c r="S295" s="209"/>
      <c r="T295" s="190"/>
      <c r="U295" s="208">
        <f t="shared" si="75"/>
        <v>7241</v>
      </c>
      <c r="V295" s="207"/>
    </row>
    <row r="296" spans="2:22" s="190" customFormat="1" ht="12" thickBot="1" x14ac:dyDescent="0.25">
      <c r="B296" s="201" t="s">
        <v>364</v>
      </c>
      <c r="C296" s="200">
        <f t="shared" si="76"/>
        <v>1242</v>
      </c>
      <c r="D296" s="212"/>
      <c r="F296" s="200">
        <f t="shared" si="70"/>
        <v>2242</v>
      </c>
      <c r="G296" s="211"/>
      <c r="I296" s="210">
        <f t="shared" si="71"/>
        <v>3242</v>
      </c>
      <c r="J296" s="209"/>
      <c r="L296" s="210">
        <f t="shared" si="72"/>
        <v>4242</v>
      </c>
      <c r="M296" s="209"/>
      <c r="O296" s="210">
        <f t="shared" si="73"/>
        <v>5242</v>
      </c>
      <c r="P296" s="209"/>
      <c r="R296" s="210">
        <f t="shared" si="74"/>
        <v>6242</v>
      </c>
      <c r="S296" s="209"/>
      <c r="U296" s="208">
        <f t="shared" si="75"/>
        <v>7242</v>
      </c>
      <c r="V296" s="207"/>
    </row>
    <row r="297" spans="2:22" x14ac:dyDescent="0.2">
      <c r="B297" s="201"/>
      <c r="C297" s="192"/>
      <c r="D297" s="206"/>
      <c r="E297" s="190"/>
      <c r="F297" s="192"/>
      <c r="G297" s="190"/>
      <c r="H297" s="190"/>
      <c r="I297" s="192"/>
      <c r="J297" s="190"/>
      <c r="K297" s="190"/>
      <c r="L297" s="192"/>
      <c r="M297" s="190"/>
      <c r="N297" s="190"/>
      <c r="O297" s="192"/>
      <c r="P297" s="190"/>
      <c r="Q297" s="190"/>
      <c r="R297" s="192"/>
      <c r="S297" s="190"/>
      <c r="T297" s="190"/>
      <c r="U297" s="190"/>
      <c r="V297" s="205"/>
    </row>
    <row r="298" spans="2:22" ht="12" thickBot="1" x14ac:dyDescent="0.25">
      <c r="B298" s="204" t="s">
        <v>363</v>
      </c>
      <c r="C298" s="190"/>
      <c r="D298" s="190"/>
      <c r="E298" s="190"/>
      <c r="F298" s="190"/>
      <c r="G298" s="190"/>
      <c r="H298" s="190"/>
      <c r="I298" s="190"/>
      <c r="J298" s="190"/>
      <c r="K298" s="190"/>
      <c r="L298" s="190"/>
      <c r="M298" s="190"/>
      <c r="N298" s="190"/>
      <c r="O298" s="190"/>
      <c r="P298" s="190"/>
      <c r="Q298" s="190"/>
      <c r="R298" s="190"/>
      <c r="S298" s="190"/>
      <c r="T298" s="190"/>
      <c r="U298" s="190"/>
      <c r="V298" s="203"/>
    </row>
    <row r="299" spans="2:22" ht="12" thickBot="1" x14ac:dyDescent="0.25">
      <c r="B299" s="202" t="s">
        <v>362</v>
      </c>
      <c r="C299" s="200">
        <f>C296+1</f>
        <v>1243</v>
      </c>
      <c r="D299" s="199"/>
      <c r="E299" s="190"/>
      <c r="F299" s="200">
        <f>C299+1000</f>
        <v>2243</v>
      </c>
      <c r="G299" s="199"/>
      <c r="H299" s="190"/>
      <c r="I299" s="200">
        <f>F299+1000</f>
        <v>3243</v>
      </c>
      <c r="J299" s="199"/>
      <c r="K299" s="190"/>
      <c r="L299" s="200">
        <f>I299+1000</f>
        <v>4243</v>
      </c>
      <c r="M299" s="199"/>
      <c r="N299" s="190"/>
      <c r="O299" s="200">
        <f>L299+1000</f>
        <v>5243</v>
      </c>
      <c r="P299" s="199"/>
      <c r="Q299" s="190"/>
      <c r="R299" s="200">
        <f>O299+1000</f>
        <v>6243</v>
      </c>
      <c r="S299" s="199"/>
      <c r="T299" s="190"/>
      <c r="U299" s="194">
        <f>R299+1000</f>
        <v>7243</v>
      </c>
      <c r="V299" s="193"/>
    </row>
    <row r="300" spans="2:22" ht="23.25" thickBot="1" x14ac:dyDescent="0.25">
      <c r="B300" s="201" t="s">
        <v>361</v>
      </c>
      <c r="C300" s="200">
        <f>C299+1</f>
        <v>1244</v>
      </c>
      <c r="D300" s="199"/>
      <c r="E300" s="190"/>
      <c r="F300" s="200">
        <f>C300+1000</f>
        <v>2244</v>
      </c>
      <c r="G300" s="199"/>
      <c r="H300" s="190"/>
      <c r="I300" s="200">
        <f>F300+1000</f>
        <v>3244</v>
      </c>
      <c r="J300" s="199"/>
      <c r="K300" s="190"/>
      <c r="L300" s="200">
        <f>I300+1000</f>
        <v>4244</v>
      </c>
      <c r="M300" s="199"/>
      <c r="N300" s="190"/>
      <c r="O300" s="200">
        <f>L300+1000</f>
        <v>5244</v>
      </c>
      <c r="P300" s="199"/>
      <c r="Q300" s="190"/>
      <c r="R300" s="200">
        <f>O300+1000</f>
        <v>6244</v>
      </c>
      <c r="S300" s="199"/>
      <c r="T300" s="190"/>
      <c r="U300" s="194">
        <f>R300+1000</f>
        <v>7244</v>
      </c>
      <c r="V300" s="193"/>
    </row>
    <row r="301" spans="2:22" ht="23.25" thickBot="1" x14ac:dyDescent="0.25">
      <c r="B301" s="201" t="s">
        <v>360</v>
      </c>
      <c r="C301" s="200">
        <f>C300+1</f>
        <v>1245</v>
      </c>
      <c r="D301" s="199"/>
      <c r="E301" s="190"/>
      <c r="F301" s="200">
        <f>C301+1000</f>
        <v>2245</v>
      </c>
      <c r="G301" s="199"/>
      <c r="H301" s="190"/>
      <c r="I301" s="200">
        <f>F301+1000</f>
        <v>3245</v>
      </c>
      <c r="J301" s="199"/>
      <c r="K301" s="190"/>
      <c r="L301" s="200">
        <f>I301+1000</f>
        <v>4245</v>
      </c>
      <c r="M301" s="199"/>
      <c r="N301" s="190"/>
      <c r="O301" s="200">
        <f>L301+1000</f>
        <v>5245</v>
      </c>
      <c r="P301" s="199"/>
      <c r="Q301" s="190"/>
      <c r="R301" s="200">
        <f>O301+1000</f>
        <v>6245</v>
      </c>
      <c r="S301" s="199"/>
      <c r="T301" s="190"/>
      <c r="U301" s="194">
        <f>R301+1000</f>
        <v>7245</v>
      </c>
      <c r="V301" s="193"/>
    </row>
    <row r="302" spans="2:22" ht="12" thickBot="1" x14ac:dyDescent="0.25">
      <c r="B302" s="198" t="s">
        <v>106</v>
      </c>
      <c r="C302" s="197">
        <f>C301+1</f>
        <v>1246</v>
      </c>
      <c r="D302" s="196"/>
      <c r="E302" s="195"/>
      <c r="F302" s="197">
        <f>C302+1000</f>
        <v>2246</v>
      </c>
      <c r="G302" s="196"/>
      <c r="H302" s="195"/>
      <c r="I302" s="197">
        <f>F302+1000</f>
        <v>3246</v>
      </c>
      <c r="J302" s="196"/>
      <c r="K302" s="195"/>
      <c r="L302" s="197">
        <f>I302+1000</f>
        <v>4246</v>
      </c>
      <c r="M302" s="196"/>
      <c r="N302" s="195"/>
      <c r="O302" s="197">
        <f>L302+1000</f>
        <v>5246</v>
      </c>
      <c r="P302" s="196"/>
      <c r="Q302" s="195"/>
      <c r="R302" s="197">
        <f>O302+1000</f>
        <v>6246</v>
      </c>
      <c r="S302" s="196"/>
      <c r="T302" s="195"/>
      <c r="U302" s="194">
        <f>R302+1000</f>
        <v>7246</v>
      </c>
      <c r="V302" s="193"/>
    </row>
    <row r="308" spans="2:22" x14ac:dyDescent="0.2">
      <c r="C308" s="186"/>
      <c r="F308" s="186"/>
      <c r="O308" s="186"/>
      <c r="U308" s="186"/>
    </row>
    <row r="309" spans="2:22" x14ac:dyDescent="0.2">
      <c r="C309" s="192"/>
      <c r="D309" s="190"/>
      <c r="E309" s="190"/>
      <c r="F309" s="191"/>
      <c r="G309" s="190"/>
      <c r="H309" s="190"/>
      <c r="I309" s="190"/>
      <c r="J309" s="190"/>
      <c r="K309" s="190"/>
      <c r="L309" s="190"/>
      <c r="M309" s="190"/>
      <c r="P309" s="190"/>
      <c r="R309" s="190"/>
      <c r="S309" s="190"/>
    </row>
    <row r="310" spans="2:22" x14ac:dyDescent="0.2">
      <c r="C310" s="192"/>
      <c r="D310" s="190"/>
      <c r="E310" s="190"/>
      <c r="F310" s="191"/>
      <c r="G310" s="190"/>
      <c r="H310" s="190"/>
      <c r="I310" s="190"/>
      <c r="J310" s="190"/>
      <c r="K310" s="190"/>
      <c r="L310" s="190"/>
      <c r="M310" s="190"/>
      <c r="P310" s="190"/>
      <c r="R310" s="190"/>
      <c r="S310" s="190"/>
    </row>
    <row r="311" spans="2:22" x14ac:dyDescent="0.2">
      <c r="C311" s="192"/>
      <c r="D311" s="190"/>
      <c r="E311" s="190"/>
      <c r="F311" s="191"/>
      <c r="G311" s="190"/>
      <c r="H311" s="190"/>
      <c r="I311" s="190"/>
      <c r="J311" s="190"/>
      <c r="K311" s="190"/>
      <c r="L311" s="190"/>
      <c r="M311" s="190"/>
      <c r="P311" s="190"/>
      <c r="R311" s="190"/>
      <c r="S311" s="190"/>
    </row>
    <row r="312" spans="2:22" x14ac:dyDescent="0.2">
      <c r="C312" s="192"/>
      <c r="D312" s="190"/>
      <c r="E312" s="190"/>
      <c r="F312" s="191"/>
      <c r="G312" s="190"/>
      <c r="H312" s="190"/>
      <c r="I312" s="190"/>
      <c r="J312" s="190"/>
      <c r="K312" s="190"/>
      <c r="L312" s="190"/>
      <c r="M312" s="190"/>
      <c r="P312" s="190"/>
      <c r="R312" s="190"/>
      <c r="S312" s="190"/>
    </row>
    <row r="313" spans="2:22" x14ac:dyDescent="0.2">
      <c r="C313" s="192"/>
      <c r="D313" s="190"/>
      <c r="E313" s="190"/>
      <c r="F313" s="191"/>
      <c r="G313" s="190"/>
      <c r="H313" s="190"/>
      <c r="I313" s="190"/>
      <c r="J313" s="190"/>
      <c r="K313" s="190"/>
      <c r="L313" s="190"/>
      <c r="M313" s="190"/>
      <c r="P313" s="190"/>
      <c r="R313" s="190"/>
      <c r="S313" s="190"/>
    </row>
    <row r="314" spans="2:22" x14ac:dyDescent="0.2">
      <c r="C314" s="192"/>
      <c r="D314" s="190"/>
      <c r="E314" s="190"/>
      <c r="F314" s="191"/>
      <c r="G314" s="190"/>
      <c r="H314" s="190"/>
      <c r="I314" s="190"/>
      <c r="J314" s="190"/>
      <c r="K314" s="190"/>
      <c r="L314" s="190"/>
      <c r="M314" s="190"/>
      <c r="P314" s="190"/>
      <c r="R314" s="190"/>
      <c r="S314" s="190"/>
    </row>
    <row r="315" spans="2:22" x14ac:dyDescent="0.2">
      <c r="C315" s="192"/>
      <c r="D315" s="190"/>
      <c r="E315" s="190"/>
      <c r="F315" s="191"/>
      <c r="G315" s="190"/>
      <c r="H315" s="190"/>
      <c r="I315" s="190"/>
      <c r="J315" s="190"/>
      <c r="K315" s="190"/>
      <c r="L315" s="190"/>
      <c r="M315" s="190"/>
      <c r="P315" s="190"/>
      <c r="R315" s="190"/>
      <c r="S315" s="190"/>
    </row>
    <row r="316" spans="2:22" x14ac:dyDescent="0.2">
      <c r="C316" s="192"/>
      <c r="D316" s="190"/>
      <c r="E316" s="190"/>
      <c r="F316" s="191"/>
      <c r="G316" s="190"/>
      <c r="H316" s="190"/>
      <c r="I316" s="190"/>
      <c r="J316" s="190"/>
      <c r="K316" s="190"/>
      <c r="L316" s="190"/>
      <c r="M316" s="190"/>
      <c r="P316" s="190"/>
      <c r="R316" s="190"/>
      <c r="S316" s="190"/>
    </row>
    <row r="317" spans="2:22" x14ac:dyDescent="0.2"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</row>
    <row r="318" spans="2:22" x14ac:dyDescent="0.2"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</row>
    <row r="319" spans="2:22" x14ac:dyDescent="0.2">
      <c r="B319" s="189"/>
      <c r="C319" s="189"/>
      <c r="D319" s="189"/>
      <c r="E319" s="189"/>
      <c r="F319" s="189"/>
      <c r="G319" s="189"/>
      <c r="H319" s="189"/>
      <c r="I319" s="189"/>
      <c r="J319" s="189"/>
      <c r="K319" s="18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</row>
    <row r="320" spans="2:22" x14ac:dyDescent="0.2">
      <c r="B320" s="189"/>
      <c r="C320" s="189"/>
      <c r="D320" s="189"/>
      <c r="E320" s="189"/>
      <c r="F320" s="189"/>
      <c r="G320" s="189"/>
      <c r="H320" s="189"/>
      <c r="I320" s="189"/>
      <c r="J320" s="189"/>
      <c r="K320" s="189"/>
      <c r="L320" s="189"/>
      <c r="M320" s="189"/>
      <c r="N320" s="189"/>
      <c r="O320" s="189"/>
      <c r="P320" s="189"/>
      <c r="Q320" s="189"/>
      <c r="R320" s="189"/>
      <c r="S320" s="189"/>
      <c r="T320" s="189"/>
      <c r="U320" s="189"/>
      <c r="V320" s="189"/>
    </row>
    <row r="321" spans="2:22" x14ac:dyDescent="0.2">
      <c r="B321" s="189"/>
      <c r="C321" s="189"/>
      <c r="D321" s="189"/>
      <c r="E321" s="189"/>
      <c r="F321" s="189"/>
      <c r="G321" s="189"/>
      <c r="H321" s="189"/>
      <c r="I321" s="189"/>
      <c r="J321" s="189"/>
      <c r="K321" s="189"/>
      <c r="L321" s="189"/>
      <c r="M321" s="189"/>
      <c r="N321" s="189"/>
      <c r="O321" s="189"/>
      <c r="P321" s="189"/>
      <c r="Q321" s="189"/>
      <c r="R321" s="189"/>
      <c r="S321" s="189"/>
      <c r="T321" s="189"/>
      <c r="U321" s="189"/>
      <c r="V321" s="189"/>
    </row>
    <row r="322" spans="2:22" x14ac:dyDescent="0.2">
      <c r="B322" s="189"/>
      <c r="C322" s="189"/>
      <c r="D322" s="189"/>
      <c r="E322" s="189"/>
      <c r="F322" s="189"/>
      <c r="G322" s="189"/>
      <c r="H322" s="189"/>
      <c r="I322" s="189"/>
      <c r="J322" s="189"/>
      <c r="K322" s="189"/>
      <c r="L322" s="189"/>
      <c r="M322" s="189"/>
      <c r="N322" s="189"/>
      <c r="O322" s="189"/>
      <c r="P322" s="189"/>
      <c r="Q322" s="189"/>
      <c r="R322" s="189"/>
      <c r="S322" s="189"/>
      <c r="T322" s="189"/>
      <c r="U322" s="189"/>
      <c r="V322" s="189"/>
    </row>
    <row r="323" spans="2:22" x14ac:dyDescent="0.2">
      <c r="B323" s="189"/>
      <c r="C323" s="189"/>
      <c r="D323" s="189"/>
      <c r="E323" s="189"/>
      <c r="F323" s="189"/>
      <c r="G323" s="189"/>
      <c r="H323" s="189"/>
      <c r="I323" s="189"/>
      <c r="J323" s="189"/>
      <c r="K323" s="189"/>
      <c r="L323" s="189"/>
      <c r="M323" s="189"/>
      <c r="N323" s="189"/>
      <c r="O323" s="189"/>
      <c r="P323" s="189"/>
      <c r="Q323" s="189"/>
      <c r="R323" s="189"/>
      <c r="S323" s="189"/>
      <c r="T323" s="189"/>
      <c r="U323" s="189"/>
      <c r="V323" s="189"/>
    </row>
    <row r="324" spans="2:22" x14ac:dyDescent="0.2">
      <c r="B324" s="189"/>
      <c r="C324" s="189"/>
      <c r="D324" s="189"/>
      <c r="E324" s="189"/>
      <c r="F324" s="189"/>
      <c r="G324" s="189"/>
      <c r="H324" s="189"/>
      <c r="I324" s="189"/>
      <c r="J324" s="189"/>
      <c r="K324" s="189"/>
      <c r="L324" s="189"/>
      <c r="M324" s="189"/>
      <c r="N324" s="189"/>
      <c r="O324" s="189"/>
      <c r="P324" s="189"/>
      <c r="Q324" s="189"/>
      <c r="R324" s="189"/>
      <c r="S324" s="189"/>
      <c r="T324" s="189"/>
      <c r="U324" s="189"/>
      <c r="V324" s="189"/>
    </row>
    <row r="325" spans="2:22" x14ac:dyDescent="0.2">
      <c r="B325" s="189"/>
      <c r="C325" s="189"/>
      <c r="D325" s="189"/>
      <c r="E325" s="189"/>
      <c r="F325" s="189"/>
      <c r="G325" s="189"/>
      <c r="H325" s="189"/>
      <c r="I325" s="189"/>
      <c r="J325" s="189"/>
      <c r="K325" s="189"/>
      <c r="L325" s="189"/>
      <c r="M325" s="189"/>
      <c r="N325" s="189"/>
      <c r="O325" s="189"/>
      <c r="P325" s="189"/>
      <c r="Q325" s="189"/>
      <c r="R325" s="189"/>
      <c r="S325" s="189"/>
      <c r="T325" s="189"/>
      <c r="U325" s="189"/>
      <c r="V325" s="189"/>
    </row>
    <row r="326" spans="2:22" x14ac:dyDescent="0.2">
      <c r="B326" s="189"/>
      <c r="C326" s="189"/>
      <c r="D326" s="189"/>
      <c r="E326" s="189"/>
      <c r="F326" s="189"/>
      <c r="G326" s="189"/>
      <c r="H326" s="189"/>
      <c r="I326" s="189"/>
      <c r="J326" s="189"/>
      <c r="K326" s="189"/>
      <c r="L326" s="189"/>
      <c r="M326" s="189"/>
      <c r="N326" s="189"/>
      <c r="O326" s="189"/>
      <c r="P326" s="189"/>
      <c r="Q326" s="189"/>
      <c r="R326" s="189"/>
      <c r="S326" s="189"/>
      <c r="T326" s="189"/>
      <c r="U326" s="189"/>
      <c r="V326" s="189"/>
    </row>
    <row r="327" spans="2:22" x14ac:dyDescent="0.2">
      <c r="B327" s="189"/>
      <c r="C327" s="189"/>
      <c r="D327" s="189"/>
      <c r="E327" s="189"/>
      <c r="F327" s="189"/>
      <c r="G327" s="189"/>
      <c r="H327" s="189"/>
      <c r="I327" s="189"/>
      <c r="J327" s="189"/>
      <c r="K327" s="189"/>
      <c r="L327" s="189"/>
      <c r="M327" s="189"/>
      <c r="N327" s="189"/>
      <c r="O327" s="189"/>
      <c r="P327" s="189"/>
      <c r="Q327" s="189"/>
      <c r="R327" s="189"/>
      <c r="S327" s="189"/>
      <c r="T327" s="189"/>
      <c r="U327" s="189"/>
      <c r="V327" s="189"/>
    </row>
    <row r="328" spans="2:22" x14ac:dyDescent="0.2">
      <c r="B328" s="189"/>
      <c r="C328" s="189"/>
      <c r="D328" s="189"/>
      <c r="E328" s="189"/>
      <c r="F328" s="189"/>
      <c r="G328" s="189"/>
      <c r="H328" s="189"/>
      <c r="I328" s="189"/>
      <c r="J328" s="189"/>
      <c r="K328" s="189"/>
      <c r="L328" s="189"/>
      <c r="M328" s="189"/>
      <c r="N328" s="189"/>
      <c r="O328" s="189"/>
      <c r="P328" s="189"/>
      <c r="Q328" s="189"/>
      <c r="R328" s="189"/>
      <c r="S328" s="189"/>
      <c r="T328" s="189"/>
      <c r="U328" s="189"/>
      <c r="V328" s="189"/>
    </row>
    <row r="329" spans="2:22" x14ac:dyDescent="0.2">
      <c r="B329" s="189"/>
      <c r="C329" s="189"/>
      <c r="D329" s="189"/>
      <c r="E329" s="189"/>
      <c r="F329" s="189"/>
      <c r="G329" s="189"/>
      <c r="H329" s="189"/>
      <c r="I329" s="189"/>
      <c r="J329" s="189"/>
      <c r="K329" s="189"/>
      <c r="L329" s="189"/>
      <c r="M329" s="189"/>
      <c r="N329" s="189"/>
      <c r="O329" s="189"/>
      <c r="P329" s="189"/>
      <c r="Q329" s="189"/>
      <c r="R329" s="189"/>
      <c r="S329" s="189"/>
      <c r="T329" s="189"/>
      <c r="U329" s="189"/>
      <c r="V329" s="189"/>
    </row>
    <row r="330" spans="2:22" x14ac:dyDescent="0.2">
      <c r="B330" s="189"/>
      <c r="C330" s="189"/>
      <c r="D330" s="189"/>
      <c r="E330" s="189"/>
      <c r="F330" s="189"/>
      <c r="G330" s="189"/>
      <c r="H330" s="189"/>
      <c r="I330" s="189"/>
      <c r="J330" s="189"/>
      <c r="K330" s="189"/>
      <c r="L330" s="189"/>
      <c r="M330" s="189"/>
      <c r="N330" s="189"/>
      <c r="O330" s="189"/>
      <c r="P330" s="189"/>
      <c r="Q330" s="189"/>
      <c r="R330" s="189"/>
      <c r="S330" s="189"/>
      <c r="T330" s="189"/>
      <c r="U330" s="189"/>
      <c r="V330" s="189"/>
    </row>
    <row r="331" spans="2:22" x14ac:dyDescent="0.2"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  <c r="P331" s="189"/>
      <c r="Q331" s="189"/>
      <c r="R331" s="189"/>
      <c r="S331" s="189"/>
      <c r="T331" s="189"/>
      <c r="U331" s="189"/>
      <c r="V331" s="189"/>
    </row>
    <row r="332" spans="2:22" x14ac:dyDescent="0.2"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189"/>
      <c r="M332" s="189"/>
      <c r="N332" s="189"/>
      <c r="O332" s="189"/>
      <c r="P332" s="189"/>
      <c r="Q332" s="189"/>
      <c r="R332" s="189"/>
      <c r="S332" s="189"/>
      <c r="T332" s="189"/>
      <c r="U332" s="189"/>
      <c r="V332" s="189"/>
    </row>
    <row r="333" spans="2:22" x14ac:dyDescent="0.2">
      <c r="B333" s="189"/>
      <c r="C333" s="189"/>
      <c r="D333" s="189"/>
      <c r="E333" s="189"/>
      <c r="F333" s="189"/>
      <c r="G333" s="189"/>
      <c r="H333" s="189"/>
      <c r="I333" s="189"/>
      <c r="J333" s="189"/>
      <c r="K333" s="189"/>
      <c r="L333" s="189"/>
      <c r="M333" s="189"/>
      <c r="N333" s="189"/>
      <c r="O333" s="189"/>
      <c r="P333" s="189"/>
      <c r="Q333" s="189"/>
      <c r="R333" s="189"/>
      <c r="S333" s="189"/>
      <c r="T333" s="189"/>
      <c r="U333" s="189"/>
      <c r="V333" s="189"/>
    </row>
    <row r="334" spans="2:22" x14ac:dyDescent="0.2">
      <c r="B334" s="189"/>
      <c r="C334" s="189"/>
      <c r="D334" s="189"/>
      <c r="E334" s="189"/>
      <c r="F334" s="189"/>
      <c r="G334" s="189"/>
      <c r="H334" s="189"/>
      <c r="I334" s="189"/>
      <c r="J334" s="189"/>
      <c r="K334" s="189"/>
      <c r="L334" s="189"/>
      <c r="M334" s="189"/>
      <c r="N334" s="189"/>
      <c r="O334" s="189"/>
      <c r="P334" s="189"/>
      <c r="Q334" s="189"/>
      <c r="R334" s="189"/>
      <c r="S334" s="189"/>
      <c r="T334" s="189"/>
      <c r="U334" s="189"/>
      <c r="V334" s="189"/>
    </row>
    <row r="335" spans="2:22" x14ac:dyDescent="0.2">
      <c r="B335" s="189"/>
      <c r="C335" s="189"/>
      <c r="D335" s="189"/>
      <c r="E335" s="189"/>
      <c r="F335" s="189"/>
      <c r="G335" s="189"/>
      <c r="H335" s="189"/>
      <c r="I335" s="189"/>
      <c r="J335" s="189"/>
      <c r="K335" s="189"/>
      <c r="L335" s="189"/>
      <c r="M335" s="189"/>
      <c r="N335" s="189"/>
      <c r="O335" s="189"/>
      <c r="P335" s="189"/>
      <c r="Q335" s="189"/>
      <c r="R335" s="189"/>
      <c r="S335" s="189"/>
      <c r="T335" s="189"/>
      <c r="U335" s="189"/>
      <c r="V335" s="189"/>
    </row>
    <row r="336" spans="2:22" x14ac:dyDescent="0.2">
      <c r="B336" s="189"/>
      <c r="C336" s="189"/>
      <c r="D336" s="189"/>
      <c r="E336" s="189"/>
      <c r="F336" s="189"/>
      <c r="G336" s="189"/>
      <c r="H336" s="189"/>
      <c r="I336" s="189"/>
      <c r="J336" s="189"/>
      <c r="K336" s="189"/>
      <c r="L336" s="189"/>
      <c r="M336" s="189"/>
      <c r="N336" s="189"/>
      <c r="O336" s="189"/>
      <c r="P336" s="189"/>
      <c r="Q336" s="189"/>
      <c r="R336" s="189"/>
      <c r="S336" s="189"/>
      <c r="T336" s="189"/>
      <c r="U336" s="189"/>
      <c r="V336" s="189"/>
    </row>
    <row r="337" spans="2:22" x14ac:dyDescent="0.2">
      <c r="B337" s="189"/>
      <c r="C337" s="189"/>
      <c r="D337" s="189"/>
      <c r="E337" s="189"/>
      <c r="F337" s="189"/>
      <c r="G337" s="189"/>
      <c r="H337" s="189"/>
      <c r="I337" s="189"/>
      <c r="J337" s="189"/>
      <c r="K337" s="189"/>
      <c r="L337" s="189"/>
      <c r="M337" s="189"/>
      <c r="N337" s="189"/>
      <c r="O337" s="189"/>
      <c r="P337" s="189"/>
      <c r="Q337" s="189"/>
      <c r="R337" s="189"/>
      <c r="S337" s="189"/>
      <c r="T337" s="189"/>
      <c r="U337" s="189"/>
      <c r="V337" s="189"/>
    </row>
    <row r="338" spans="2:22" x14ac:dyDescent="0.2">
      <c r="B338" s="189"/>
      <c r="C338" s="189"/>
      <c r="D338" s="189"/>
      <c r="E338" s="189"/>
      <c r="F338" s="189"/>
      <c r="G338" s="189"/>
      <c r="H338" s="189"/>
      <c r="I338" s="189"/>
      <c r="J338" s="189"/>
      <c r="K338" s="189"/>
      <c r="L338" s="189"/>
      <c r="M338" s="189"/>
      <c r="N338" s="189"/>
      <c r="O338" s="189"/>
      <c r="P338" s="189"/>
      <c r="Q338" s="189"/>
      <c r="R338" s="189"/>
      <c r="S338" s="189"/>
      <c r="T338" s="189"/>
      <c r="U338" s="189"/>
      <c r="V338" s="189"/>
    </row>
    <row r="339" spans="2:22" x14ac:dyDescent="0.2">
      <c r="B339" s="189"/>
      <c r="C339" s="189"/>
      <c r="D339" s="189"/>
      <c r="E339" s="189"/>
      <c r="F339" s="189"/>
      <c r="G339" s="189"/>
      <c r="H339" s="189"/>
      <c r="I339" s="189"/>
      <c r="J339" s="189"/>
      <c r="K339" s="189"/>
      <c r="L339" s="189"/>
      <c r="M339" s="189"/>
      <c r="N339" s="189"/>
      <c r="O339" s="189"/>
      <c r="P339" s="189"/>
      <c r="Q339" s="189"/>
      <c r="R339" s="189"/>
      <c r="S339" s="189"/>
      <c r="T339" s="189"/>
      <c r="U339" s="189"/>
      <c r="V339" s="189"/>
    </row>
    <row r="340" spans="2:22" x14ac:dyDescent="0.2">
      <c r="B340" s="189"/>
      <c r="C340" s="189"/>
      <c r="D340" s="189"/>
      <c r="E340" s="189"/>
      <c r="F340" s="189"/>
      <c r="G340" s="189"/>
      <c r="H340" s="189"/>
      <c r="I340" s="189"/>
      <c r="J340" s="189"/>
      <c r="K340" s="189"/>
      <c r="L340" s="189"/>
      <c r="M340" s="189"/>
      <c r="N340" s="189"/>
      <c r="O340" s="189"/>
      <c r="P340" s="189"/>
      <c r="Q340" s="189"/>
      <c r="R340" s="189"/>
      <c r="S340" s="189"/>
      <c r="T340" s="189"/>
      <c r="U340" s="189"/>
      <c r="V340" s="189"/>
    </row>
    <row r="341" spans="2:22" x14ac:dyDescent="0.2">
      <c r="B341" s="189"/>
      <c r="C341" s="189"/>
      <c r="D341" s="189"/>
      <c r="E341" s="189"/>
      <c r="F341" s="189"/>
      <c r="G341" s="189"/>
      <c r="H341" s="189"/>
      <c r="I341" s="189"/>
      <c r="J341" s="189"/>
      <c r="K341" s="189"/>
      <c r="L341" s="189"/>
      <c r="M341" s="189"/>
      <c r="N341" s="189"/>
      <c r="O341" s="189"/>
      <c r="P341" s="189"/>
      <c r="Q341" s="189"/>
      <c r="R341" s="189"/>
      <c r="S341" s="189"/>
      <c r="T341" s="189"/>
      <c r="U341" s="189"/>
      <c r="V341" s="189"/>
    </row>
    <row r="342" spans="2:22" x14ac:dyDescent="0.2">
      <c r="B342" s="189"/>
      <c r="C342" s="189"/>
      <c r="D342" s="189"/>
      <c r="E342" s="189"/>
      <c r="F342" s="189"/>
      <c r="G342" s="189"/>
      <c r="H342" s="189"/>
      <c r="I342" s="189"/>
      <c r="J342" s="189"/>
      <c r="K342" s="189"/>
      <c r="L342" s="189"/>
      <c r="M342" s="189"/>
      <c r="N342" s="189"/>
      <c r="O342" s="189"/>
      <c r="P342" s="189"/>
      <c r="Q342" s="189"/>
      <c r="R342" s="189"/>
      <c r="S342" s="189"/>
      <c r="T342" s="189"/>
      <c r="U342" s="189"/>
      <c r="V342" s="189"/>
    </row>
    <row r="343" spans="2:22" x14ac:dyDescent="0.2">
      <c r="B343" s="189"/>
      <c r="C343" s="189"/>
      <c r="D343" s="189"/>
      <c r="E343" s="189"/>
      <c r="F343" s="189"/>
      <c r="G343" s="189"/>
      <c r="H343" s="189"/>
      <c r="I343" s="189"/>
      <c r="J343" s="189"/>
      <c r="K343" s="189"/>
      <c r="L343" s="189"/>
      <c r="M343" s="189"/>
      <c r="N343" s="189"/>
      <c r="O343" s="189"/>
      <c r="P343" s="189"/>
      <c r="Q343" s="189"/>
      <c r="R343" s="189"/>
      <c r="S343" s="189"/>
      <c r="T343" s="189"/>
      <c r="U343" s="189"/>
      <c r="V343" s="189"/>
    </row>
    <row r="344" spans="2:22" x14ac:dyDescent="0.2"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189"/>
      <c r="M344" s="189"/>
      <c r="N344" s="189"/>
      <c r="O344" s="189"/>
      <c r="P344" s="189"/>
      <c r="Q344" s="189"/>
      <c r="R344" s="189"/>
      <c r="S344" s="189"/>
      <c r="T344" s="189"/>
      <c r="U344" s="189"/>
      <c r="V344" s="189"/>
    </row>
    <row r="345" spans="2:22" x14ac:dyDescent="0.2">
      <c r="B345" s="189"/>
      <c r="C345" s="189"/>
      <c r="D345" s="189"/>
      <c r="E345" s="189"/>
      <c r="F345" s="189"/>
      <c r="G345" s="189"/>
      <c r="H345" s="189"/>
      <c r="I345" s="189"/>
      <c r="J345" s="189"/>
      <c r="K345" s="189"/>
      <c r="L345" s="189"/>
      <c r="M345" s="189"/>
      <c r="N345" s="189"/>
      <c r="O345" s="189"/>
      <c r="P345" s="189"/>
      <c r="Q345" s="189"/>
      <c r="R345" s="189"/>
      <c r="S345" s="189"/>
      <c r="T345" s="189"/>
      <c r="U345" s="189"/>
      <c r="V345" s="189"/>
    </row>
    <row r="346" spans="2:22" x14ac:dyDescent="0.2">
      <c r="B346" s="189"/>
      <c r="C346" s="189"/>
      <c r="D346" s="189"/>
      <c r="E346" s="189"/>
      <c r="F346" s="189"/>
      <c r="G346" s="189"/>
      <c r="H346" s="189"/>
      <c r="I346" s="189"/>
      <c r="J346" s="189"/>
      <c r="K346" s="189"/>
      <c r="L346" s="189"/>
      <c r="M346" s="189"/>
      <c r="N346" s="189"/>
      <c r="O346" s="189"/>
      <c r="P346" s="189"/>
      <c r="Q346" s="189"/>
      <c r="R346" s="189"/>
      <c r="S346" s="189"/>
      <c r="T346" s="189"/>
      <c r="U346" s="189"/>
      <c r="V346" s="189"/>
    </row>
    <row r="347" spans="2:22" x14ac:dyDescent="0.2">
      <c r="B347" s="189"/>
      <c r="C347" s="189"/>
      <c r="D347" s="189"/>
      <c r="E347" s="189"/>
      <c r="F347" s="189"/>
      <c r="G347" s="189"/>
      <c r="H347" s="189"/>
      <c r="I347" s="189"/>
      <c r="J347" s="189"/>
      <c r="K347" s="189"/>
      <c r="L347" s="189"/>
      <c r="M347" s="189"/>
      <c r="N347" s="189"/>
      <c r="O347" s="189"/>
      <c r="P347" s="189"/>
      <c r="Q347" s="189"/>
      <c r="R347" s="189"/>
      <c r="S347" s="189"/>
      <c r="T347" s="189"/>
      <c r="U347" s="189"/>
      <c r="V347" s="189"/>
    </row>
    <row r="348" spans="2:22" x14ac:dyDescent="0.2">
      <c r="B348" s="189"/>
      <c r="C348" s="189"/>
      <c r="D348" s="189"/>
      <c r="E348" s="189"/>
      <c r="F348" s="189"/>
      <c r="G348" s="189"/>
      <c r="H348" s="189"/>
      <c r="I348" s="189"/>
      <c r="J348" s="189"/>
      <c r="K348" s="189"/>
      <c r="L348" s="189"/>
      <c r="M348" s="189"/>
      <c r="N348" s="189"/>
      <c r="O348" s="189"/>
      <c r="P348" s="189"/>
      <c r="Q348" s="189"/>
      <c r="R348" s="189"/>
      <c r="S348" s="189"/>
      <c r="T348" s="189"/>
      <c r="U348" s="189"/>
      <c r="V348" s="189"/>
    </row>
    <row r="349" spans="2:22" x14ac:dyDescent="0.2">
      <c r="B349" s="189"/>
      <c r="C349" s="189"/>
      <c r="D349" s="189"/>
      <c r="E349" s="189"/>
      <c r="F349" s="189"/>
      <c r="G349" s="189"/>
      <c r="H349" s="189"/>
      <c r="I349" s="189"/>
      <c r="J349" s="189"/>
      <c r="K349" s="189"/>
      <c r="L349" s="189"/>
      <c r="M349" s="189"/>
      <c r="N349" s="189"/>
      <c r="O349" s="189"/>
      <c r="P349" s="189"/>
      <c r="Q349" s="189"/>
      <c r="R349" s="189"/>
      <c r="S349" s="189"/>
      <c r="T349" s="189"/>
      <c r="U349" s="189"/>
      <c r="V349" s="189"/>
    </row>
    <row r="350" spans="2:22" x14ac:dyDescent="0.2">
      <c r="B350" s="189"/>
      <c r="C350" s="189"/>
      <c r="D350" s="189"/>
      <c r="E350" s="189"/>
      <c r="F350" s="189"/>
      <c r="G350" s="189"/>
      <c r="H350" s="189"/>
      <c r="I350" s="189"/>
      <c r="J350" s="189"/>
      <c r="K350" s="189"/>
      <c r="L350" s="189"/>
      <c r="M350" s="189"/>
      <c r="N350" s="189"/>
      <c r="O350" s="189"/>
      <c r="P350" s="189"/>
      <c r="Q350" s="189"/>
      <c r="R350" s="189"/>
      <c r="S350" s="189"/>
      <c r="T350" s="189"/>
      <c r="U350" s="189"/>
      <c r="V350" s="189"/>
    </row>
    <row r="351" spans="2:22" x14ac:dyDescent="0.2">
      <c r="B351" s="189"/>
      <c r="C351" s="189"/>
      <c r="D351" s="189"/>
      <c r="E351" s="189"/>
      <c r="F351" s="189"/>
      <c r="G351" s="189"/>
      <c r="H351" s="189"/>
      <c r="I351" s="189"/>
      <c r="J351" s="189"/>
      <c r="K351" s="189"/>
      <c r="L351" s="189"/>
      <c r="M351" s="189"/>
      <c r="N351" s="189"/>
      <c r="O351" s="189"/>
      <c r="P351" s="189"/>
      <c r="Q351" s="189"/>
      <c r="R351" s="189"/>
      <c r="S351" s="189"/>
      <c r="T351" s="189"/>
      <c r="U351" s="189"/>
      <c r="V351" s="189"/>
    </row>
    <row r="352" spans="2:22" x14ac:dyDescent="0.2">
      <c r="B352" s="189"/>
      <c r="C352" s="189"/>
      <c r="D352" s="189"/>
      <c r="E352" s="189"/>
      <c r="F352" s="189"/>
      <c r="G352" s="189"/>
      <c r="H352" s="189"/>
      <c r="I352" s="189"/>
      <c r="J352" s="189"/>
      <c r="K352" s="189"/>
      <c r="L352" s="189"/>
      <c r="M352" s="189"/>
      <c r="N352" s="189"/>
      <c r="O352" s="189"/>
      <c r="P352" s="189"/>
      <c r="Q352" s="189"/>
      <c r="R352" s="189"/>
      <c r="S352" s="189"/>
      <c r="T352" s="189"/>
      <c r="U352" s="189"/>
      <c r="V352" s="189"/>
    </row>
    <row r="353" spans="2:22" x14ac:dyDescent="0.2">
      <c r="B353" s="189"/>
      <c r="C353" s="189"/>
      <c r="D353" s="189"/>
      <c r="E353" s="189"/>
      <c r="F353" s="189"/>
      <c r="G353" s="189"/>
      <c r="H353" s="189"/>
      <c r="I353" s="189"/>
      <c r="J353" s="189"/>
      <c r="K353" s="189"/>
      <c r="L353" s="189"/>
      <c r="M353" s="189"/>
      <c r="N353" s="189"/>
      <c r="O353" s="189"/>
      <c r="P353" s="189"/>
      <c r="Q353" s="189"/>
      <c r="R353" s="189"/>
      <c r="S353" s="189"/>
      <c r="T353" s="189"/>
      <c r="U353" s="189"/>
      <c r="V353" s="189"/>
    </row>
    <row r="354" spans="2:22" x14ac:dyDescent="0.2">
      <c r="B354" s="189"/>
      <c r="C354" s="189"/>
      <c r="D354" s="189"/>
      <c r="E354" s="189"/>
      <c r="F354" s="189"/>
      <c r="G354" s="189"/>
      <c r="H354" s="189"/>
      <c r="I354" s="189"/>
      <c r="J354" s="189"/>
      <c r="K354" s="189"/>
      <c r="L354" s="189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</row>
    <row r="355" spans="2:22" x14ac:dyDescent="0.2">
      <c r="B355" s="189"/>
      <c r="C355" s="189"/>
      <c r="D355" s="189"/>
      <c r="E355" s="189"/>
      <c r="F355" s="189"/>
      <c r="G355" s="189"/>
      <c r="H355" s="189"/>
      <c r="I355" s="189"/>
      <c r="J355" s="189"/>
      <c r="K355" s="189"/>
      <c r="L355" s="189"/>
      <c r="M355" s="189"/>
      <c r="N355" s="189"/>
      <c r="O355" s="189"/>
      <c r="P355" s="189"/>
      <c r="Q355" s="189"/>
      <c r="R355" s="189"/>
      <c r="S355" s="189"/>
      <c r="T355" s="189"/>
      <c r="U355" s="189"/>
      <c r="V355" s="189"/>
    </row>
    <row r="356" spans="2:22" x14ac:dyDescent="0.2">
      <c r="B356" s="189"/>
      <c r="C356" s="189"/>
      <c r="D356" s="189"/>
      <c r="E356" s="189"/>
      <c r="F356" s="189"/>
      <c r="G356" s="189"/>
      <c r="H356" s="189"/>
      <c r="I356" s="189"/>
      <c r="J356" s="189"/>
      <c r="K356" s="189"/>
      <c r="L356" s="189"/>
      <c r="M356" s="189"/>
      <c r="N356" s="189"/>
      <c r="O356" s="189"/>
      <c r="P356" s="189"/>
      <c r="Q356" s="189"/>
      <c r="R356" s="189"/>
      <c r="S356" s="189"/>
      <c r="T356" s="189"/>
      <c r="U356" s="189"/>
      <c r="V356" s="189"/>
    </row>
    <row r="357" spans="2:22" x14ac:dyDescent="0.2">
      <c r="B357" s="189"/>
      <c r="C357" s="189"/>
      <c r="D357" s="189"/>
      <c r="E357" s="189"/>
      <c r="F357" s="189"/>
      <c r="G357" s="189"/>
      <c r="H357" s="189"/>
      <c r="I357" s="189"/>
      <c r="J357" s="189"/>
      <c r="K357" s="189"/>
      <c r="L357" s="189"/>
      <c r="M357" s="189"/>
      <c r="N357" s="189"/>
      <c r="O357" s="189"/>
      <c r="P357" s="189"/>
      <c r="Q357" s="189"/>
      <c r="R357" s="189"/>
      <c r="S357" s="189"/>
      <c r="T357" s="189"/>
      <c r="U357" s="189"/>
      <c r="V357" s="189"/>
    </row>
    <row r="358" spans="2:22" x14ac:dyDescent="0.2">
      <c r="B358" s="189"/>
      <c r="C358" s="189"/>
      <c r="D358" s="189"/>
      <c r="E358" s="189"/>
      <c r="F358" s="189"/>
      <c r="G358" s="189"/>
      <c r="H358" s="189"/>
      <c r="I358" s="189"/>
      <c r="J358" s="189"/>
      <c r="K358" s="189"/>
      <c r="L358" s="189"/>
      <c r="M358" s="189"/>
      <c r="N358" s="189"/>
      <c r="O358" s="189"/>
      <c r="P358" s="189"/>
      <c r="Q358" s="189"/>
      <c r="R358" s="189"/>
      <c r="S358" s="189"/>
      <c r="T358" s="189"/>
      <c r="U358" s="189"/>
      <c r="V358" s="189"/>
    </row>
    <row r="359" spans="2:22" x14ac:dyDescent="0.2">
      <c r="B359" s="189"/>
      <c r="C359" s="189"/>
      <c r="D359" s="189"/>
      <c r="E359" s="189"/>
      <c r="F359" s="189"/>
      <c r="G359" s="189"/>
      <c r="H359" s="189"/>
      <c r="I359" s="189"/>
      <c r="J359" s="189"/>
      <c r="K359" s="189"/>
      <c r="L359" s="189"/>
      <c r="M359" s="189"/>
      <c r="N359" s="189"/>
      <c r="O359" s="189"/>
      <c r="P359" s="189"/>
      <c r="Q359" s="189"/>
      <c r="R359" s="189"/>
      <c r="S359" s="189"/>
      <c r="T359" s="189"/>
      <c r="U359" s="189"/>
      <c r="V359" s="189"/>
    </row>
    <row r="360" spans="2:22" x14ac:dyDescent="0.2">
      <c r="B360" s="189"/>
      <c r="C360" s="189"/>
      <c r="D360" s="189"/>
      <c r="E360" s="189"/>
      <c r="F360" s="189"/>
      <c r="G360" s="189"/>
      <c r="H360" s="189"/>
      <c r="I360" s="189"/>
      <c r="J360" s="189"/>
      <c r="K360" s="189"/>
      <c r="L360" s="189"/>
      <c r="M360" s="189"/>
      <c r="N360" s="189"/>
      <c r="O360" s="189"/>
      <c r="P360" s="189"/>
      <c r="Q360" s="189"/>
      <c r="R360" s="189"/>
      <c r="S360" s="189"/>
      <c r="T360" s="189"/>
      <c r="U360" s="189"/>
      <c r="V360" s="189"/>
    </row>
    <row r="361" spans="2:22" x14ac:dyDescent="0.2">
      <c r="B361" s="189"/>
      <c r="C361" s="189"/>
      <c r="D361" s="189"/>
      <c r="E361" s="189"/>
      <c r="F361" s="189"/>
      <c r="G361" s="189"/>
      <c r="H361" s="189"/>
      <c r="I361" s="189"/>
      <c r="J361" s="189"/>
      <c r="K361" s="189"/>
      <c r="L361" s="189"/>
      <c r="M361" s="189"/>
      <c r="N361" s="189"/>
      <c r="O361" s="189"/>
      <c r="P361" s="189"/>
      <c r="Q361" s="189"/>
      <c r="R361" s="189"/>
      <c r="S361" s="189"/>
      <c r="T361" s="189"/>
      <c r="U361" s="189"/>
      <c r="V361" s="189"/>
    </row>
    <row r="362" spans="2:22" x14ac:dyDescent="0.2">
      <c r="B362" s="189"/>
      <c r="C362" s="189"/>
      <c r="D362" s="189"/>
      <c r="E362" s="189"/>
      <c r="F362" s="189"/>
      <c r="G362" s="189"/>
      <c r="H362" s="189"/>
      <c r="I362" s="189"/>
      <c r="J362" s="189"/>
      <c r="K362" s="189"/>
      <c r="L362" s="189"/>
      <c r="M362" s="189"/>
      <c r="N362" s="189"/>
      <c r="O362" s="189"/>
      <c r="P362" s="189"/>
      <c r="Q362" s="189"/>
      <c r="R362" s="189"/>
      <c r="S362" s="189"/>
      <c r="T362" s="189"/>
      <c r="U362" s="189"/>
      <c r="V362" s="189"/>
    </row>
    <row r="363" spans="2:22" x14ac:dyDescent="0.2">
      <c r="B363" s="189"/>
      <c r="C363" s="189"/>
      <c r="D363" s="189"/>
      <c r="E363" s="189"/>
      <c r="F363" s="189"/>
      <c r="G363" s="189"/>
      <c r="H363" s="189"/>
      <c r="I363" s="189"/>
      <c r="J363" s="189"/>
      <c r="K363" s="189"/>
      <c r="L363" s="189"/>
      <c r="M363" s="189"/>
      <c r="N363" s="189"/>
      <c r="O363" s="189"/>
      <c r="P363" s="189"/>
      <c r="Q363" s="189"/>
      <c r="R363" s="189"/>
      <c r="S363" s="189"/>
      <c r="T363" s="189"/>
      <c r="U363" s="189"/>
      <c r="V363" s="189"/>
    </row>
    <row r="364" spans="2:22" x14ac:dyDescent="0.2">
      <c r="B364" s="189"/>
      <c r="C364" s="189"/>
      <c r="D364" s="189"/>
      <c r="E364" s="189"/>
      <c r="F364" s="189"/>
      <c r="G364" s="189"/>
      <c r="H364" s="189"/>
      <c r="I364" s="189"/>
      <c r="J364" s="189"/>
      <c r="K364" s="189"/>
      <c r="L364" s="189"/>
      <c r="M364" s="189"/>
      <c r="N364" s="189"/>
      <c r="O364" s="189"/>
      <c r="P364" s="189"/>
      <c r="Q364" s="189"/>
      <c r="R364" s="189"/>
      <c r="S364" s="189"/>
      <c r="T364" s="189"/>
      <c r="U364" s="189"/>
      <c r="V364" s="189"/>
    </row>
    <row r="365" spans="2:22" x14ac:dyDescent="0.2">
      <c r="B365" s="189"/>
      <c r="C365" s="189"/>
      <c r="D365" s="189"/>
      <c r="E365" s="189"/>
      <c r="F365" s="189"/>
      <c r="G365" s="189"/>
      <c r="H365" s="189"/>
      <c r="I365" s="189"/>
      <c r="J365" s="189"/>
      <c r="K365" s="189"/>
      <c r="L365" s="189"/>
      <c r="M365" s="189"/>
      <c r="N365" s="189"/>
      <c r="O365" s="189"/>
      <c r="P365" s="189"/>
      <c r="Q365" s="189"/>
      <c r="R365" s="189"/>
      <c r="S365" s="189"/>
      <c r="T365" s="189"/>
      <c r="U365" s="189"/>
      <c r="V365" s="189"/>
    </row>
    <row r="366" spans="2:22" x14ac:dyDescent="0.2">
      <c r="B366" s="189"/>
      <c r="C366" s="189"/>
      <c r="D366" s="189"/>
      <c r="E366" s="189"/>
      <c r="F366" s="189"/>
      <c r="G366" s="189"/>
      <c r="H366" s="189"/>
      <c r="I366" s="189"/>
      <c r="J366" s="189"/>
      <c r="K366" s="189"/>
      <c r="L366" s="189"/>
      <c r="M366" s="189"/>
      <c r="N366" s="189"/>
      <c r="O366" s="189"/>
      <c r="P366" s="189"/>
      <c r="Q366" s="189"/>
      <c r="R366" s="189"/>
      <c r="S366" s="189"/>
      <c r="T366" s="189"/>
      <c r="U366" s="189"/>
      <c r="V366" s="189"/>
    </row>
    <row r="367" spans="2:22" x14ac:dyDescent="0.2">
      <c r="B367" s="189"/>
      <c r="C367" s="189"/>
      <c r="D367" s="189"/>
      <c r="E367" s="189"/>
      <c r="F367" s="189"/>
      <c r="G367" s="189"/>
      <c r="H367" s="189"/>
      <c r="I367" s="189"/>
      <c r="J367" s="189"/>
      <c r="K367" s="189"/>
      <c r="L367" s="189"/>
      <c r="M367" s="189"/>
      <c r="N367" s="189"/>
      <c r="O367" s="189"/>
      <c r="P367" s="189"/>
      <c r="Q367" s="189"/>
      <c r="R367" s="189"/>
      <c r="S367" s="189"/>
      <c r="T367" s="189"/>
      <c r="U367" s="189"/>
      <c r="V367" s="189"/>
    </row>
    <row r="368" spans="2:22" x14ac:dyDescent="0.2">
      <c r="B368" s="189"/>
      <c r="C368" s="189"/>
      <c r="D368" s="189"/>
      <c r="E368" s="189"/>
      <c r="F368" s="189"/>
      <c r="G368" s="189"/>
      <c r="H368" s="189"/>
      <c r="I368" s="189"/>
      <c r="J368" s="189"/>
      <c r="K368" s="189"/>
      <c r="L368" s="189"/>
      <c r="M368" s="189"/>
      <c r="N368" s="189"/>
      <c r="O368" s="189"/>
      <c r="P368" s="189"/>
      <c r="Q368" s="189"/>
      <c r="R368" s="189"/>
      <c r="S368" s="189"/>
      <c r="T368" s="189"/>
      <c r="U368" s="189"/>
      <c r="V368" s="189"/>
    </row>
    <row r="369" spans="2:22" x14ac:dyDescent="0.2"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189"/>
      <c r="M369" s="189"/>
      <c r="N369" s="189"/>
      <c r="O369" s="189"/>
      <c r="P369" s="189"/>
      <c r="Q369" s="189"/>
      <c r="R369" s="189"/>
      <c r="S369" s="189"/>
      <c r="T369" s="189"/>
      <c r="U369" s="189"/>
      <c r="V369" s="189"/>
    </row>
    <row r="370" spans="2:22" x14ac:dyDescent="0.2">
      <c r="B370" s="189"/>
      <c r="C370" s="189"/>
      <c r="D370" s="189"/>
      <c r="E370" s="189"/>
      <c r="F370" s="189"/>
      <c r="G370" s="189"/>
      <c r="H370" s="189"/>
      <c r="I370" s="189"/>
      <c r="J370" s="189"/>
      <c r="K370" s="189"/>
      <c r="L370" s="189"/>
      <c r="M370" s="189"/>
      <c r="N370" s="189"/>
      <c r="O370" s="189"/>
      <c r="P370" s="189"/>
      <c r="Q370" s="189"/>
      <c r="R370" s="189"/>
      <c r="S370" s="189"/>
      <c r="T370" s="189"/>
      <c r="U370" s="189"/>
      <c r="V370" s="189"/>
    </row>
    <row r="371" spans="2:22" x14ac:dyDescent="0.2">
      <c r="B371" s="189"/>
      <c r="C371" s="189"/>
      <c r="D371" s="189"/>
      <c r="E371" s="189"/>
      <c r="F371" s="189"/>
      <c r="G371" s="189"/>
      <c r="H371" s="189"/>
      <c r="I371" s="189"/>
      <c r="J371" s="189"/>
      <c r="K371" s="189"/>
      <c r="L371" s="189"/>
      <c r="M371" s="189"/>
      <c r="N371" s="189"/>
      <c r="O371" s="189"/>
      <c r="P371" s="189"/>
      <c r="Q371" s="189"/>
      <c r="R371" s="189"/>
      <c r="S371" s="189"/>
      <c r="T371" s="189"/>
      <c r="U371" s="189"/>
      <c r="V371" s="189"/>
    </row>
    <row r="372" spans="2:22" x14ac:dyDescent="0.2">
      <c r="B372" s="189"/>
      <c r="C372" s="189"/>
      <c r="D372" s="189"/>
      <c r="E372" s="189"/>
      <c r="F372" s="189"/>
      <c r="G372" s="189"/>
      <c r="H372" s="189"/>
      <c r="I372" s="189"/>
      <c r="J372" s="189"/>
      <c r="K372" s="189"/>
      <c r="L372" s="189"/>
      <c r="M372" s="189"/>
      <c r="N372" s="189"/>
      <c r="O372" s="189"/>
      <c r="P372" s="189"/>
      <c r="Q372" s="189"/>
      <c r="R372" s="189"/>
      <c r="S372" s="189"/>
      <c r="T372" s="189"/>
      <c r="U372" s="189"/>
      <c r="V372" s="189"/>
    </row>
    <row r="373" spans="2:22" x14ac:dyDescent="0.2">
      <c r="B373" s="189"/>
      <c r="C373" s="189"/>
      <c r="D373" s="189"/>
      <c r="E373" s="189"/>
      <c r="F373" s="189"/>
      <c r="G373" s="189"/>
      <c r="H373" s="189"/>
      <c r="I373" s="189"/>
      <c r="J373" s="189"/>
      <c r="K373" s="189"/>
      <c r="L373" s="189"/>
      <c r="M373" s="189"/>
      <c r="N373" s="189"/>
      <c r="O373" s="189"/>
      <c r="P373" s="189"/>
      <c r="Q373" s="189"/>
      <c r="R373" s="189"/>
      <c r="S373" s="189"/>
      <c r="T373" s="189"/>
      <c r="U373" s="189"/>
      <c r="V373" s="189"/>
    </row>
    <row r="374" spans="2:22" x14ac:dyDescent="0.2">
      <c r="B374" s="189"/>
      <c r="C374" s="189"/>
      <c r="D374" s="189"/>
      <c r="E374" s="189"/>
      <c r="F374" s="189"/>
      <c r="G374" s="189"/>
      <c r="H374" s="189"/>
      <c r="I374" s="189"/>
      <c r="J374" s="189"/>
      <c r="K374" s="189"/>
      <c r="L374" s="189"/>
      <c r="M374" s="189"/>
      <c r="N374" s="189"/>
      <c r="O374" s="189"/>
      <c r="P374" s="189"/>
      <c r="Q374" s="189"/>
      <c r="R374" s="189"/>
      <c r="S374" s="189"/>
      <c r="T374" s="189"/>
      <c r="U374" s="189"/>
      <c r="V374" s="189"/>
    </row>
    <row r="375" spans="2:22" x14ac:dyDescent="0.2">
      <c r="B375" s="189"/>
      <c r="C375" s="189"/>
      <c r="D375" s="189"/>
      <c r="E375" s="189"/>
      <c r="F375" s="189"/>
      <c r="G375" s="189"/>
      <c r="H375" s="189"/>
      <c r="I375" s="189"/>
      <c r="J375" s="189"/>
      <c r="K375" s="189"/>
      <c r="L375" s="189"/>
      <c r="M375" s="189"/>
      <c r="N375" s="189"/>
      <c r="O375" s="189"/>
      <c r="P375" s="189"/>
      <c r="Q375" s="189"/>
      <c r="R375" s="189"/>
      <c r="S375" s="189"/>
      <c r="T375" s="189"/>
      <c r="U375" s="189"/>
      <c r="V375" s="189"/>
    </row>
    <row r="376" spans="2:22" x14ac:dyDescent="0.2">
      <c r="B376" s="189"/>
      <c r="C376" s="189"/>
      <c r="D376" s="189"/>
      <c r="E376" s="189"/>
      <c r="F376" s="189"/>
      <c r="G376" s="189"/>
      <c r="H376" s="189"/>
      <c r="I376" s="189"/>
      <c r="J376" s="189"/>
      <c r="K376" s="189"/>
      <c r="L376" s="189"/>
      <c r="M376" s="189"/>
      <c r="N376" s="189"/>
      <c r="O376" s="189"/>
      <c r="P376" s="189"/>
      <c r="Q376" s="189"/>
      <c r="R376" s="189"/>
      <c r="S376" s="189"/>
      <c r="T376" s="189"/>
      <c r="U376" s="189"/>
      <c r="V376" s="189"/>
    </row>
    <row r="377" spans="2:22" x14ac:dyDescent="0.2">
      <c r="B377" s="189"/>
      <c r="C377" s="189"/>
      <c r="D377" s="189"/>
      <c r="E377" s="189"/>
      <c r="F377" s="189"/>
      <c r="G377" s="189"/>
      <c r="H377" s="189"/>
      <c r="I377" s="189"/>
      <c r="J377" s="189"/>
      <c r="K377" s="189"/>
      <c r="L377" s="189"/>
      <c r="M377" s="189"/>
      <c r="N377" s="189"/>
      <c r="O377" s="189"/>
      <c r="P377" s="189"/>
      <c r="Q377" s="189"/>
      <c r="R377" s="189"/>
      <c r="S377" s="189"/>
      <c r="T377" s="189"/>
      <c r="U377" s="189"/>
      <c r="V377" s="189"/>
    </row>
    <row r="378" spans="2:22" x14ac:dyDescent="0.2">
      <c r="B378" s="189"/>
      <c r="C378" s="189"/>
      <c r="D378" s="189"/>
      <c r="E378" s="189"/>
      <c r="F378" s="189"/>
      <c r="G378" s="189"/>
      <c r="H378" s="189"/>
      <c r="I378" s="189"/>
      <c r="J378" s="189"/>
      <c r="K378" s="189"/>
      <c r="L378" s="189"/>
      <c r="M378" s="189"/>
      <c r="N378" s="189"/>
      <c r="O378" s="189"/>
      <c r="P378" s="189"/>
      <c r="Q378" s="189"/>
      <c r="R378" s="189"/>
      <c r="S378" s="189"/>
      <c r="T378" s="189"/>
      <c r="U378" s="189"/>
      <c r="V378" s="189"/>
    </row>
    <row r="379" spans="2:22" x14ac:dyDescent="0.2">
      <c r="B379" s="189"/>
      <c r="C379" s="189"/>
      <c r="D379" s="189"/>
      <c r="E379" s="189"/>
      <c r="F379" s="189"/>
      <c r="G379" s="189"/>
      <c r="H379" s="189"/>
      <c r="I379" s="189"/>
      <c r="J379" s="189"/>
      <c r="K379" s="189"/>
      <c r="L379" s="189"/>
      <c r="M379" s="189"/>
      <c r="N379" s="189"/>
      <c r="O379" s="189"/>
      <c r="P379" s="189"/>
      <c r="Q379" s="189"/>
      <c r="R379" s="189"/>
      <c r="S379" s="189"/>
      <c r="T379" s="189"/>
      <c r="U379" s="189"/>
      <c r="V379" s="189"/>
    </row>
    <row r="380" spans="2:22" x14ac:dyDescent="0.2">
      <c r="B380" s="189"/>
      <c r="C380" s="189"/>
      <c r="D380" s="189"/>
      <c r="E380" s="189"/>
      <c r="F380" s="189"/>
      <c r="G380" s="189"/>
      <c r="H380" s="189"/>
      <c r="I380" s="189"/>
      <c r="J380" s="189"/>
      <c r="K380" s="189"/>
      <c r="L380" s="189"/>
      <c r="M380" s="189"/>
      <c r="N380" s="189"/>
      <c r="O380" s="189"/>
      <c r="P380" s="189"/>
      <c r="Q380" s="189"/>
      <c r="R380" s="189"/>
      <c r="S380" s="189"/>
      <c r="T380" s="189"/>
      <c r="U380" s="189"/>
      <c r="V380" s="189"/>
    </row>
    <row r="381" spans="2:22" x14ac:dyDescent="0.2">
      <c r="B381" s="189"/>
      <c r="C381" s="189"/>
      <c r="D381" s="189"/>
      <c r="E381" s="189"/>
      <c r="F381" s="189"/>
      <c r="G381" s="189"/>
      <c r="H381" s="189"/>
      <c r="I381" s="189"/>
      <c r="J381" s="189"/>
      <c r="K381" s="189"/>
      <c r="L381" s="189"/>
      <c r="M381" s="189"/>
      <c r="N381" s="189"/>
      <c r="O381" s="189"/>
      <c r="P381" s="189"/>
      <c r="Q381" s="189"/>
      <c r="R381" s="189"/>
      <c r="S381" s="189"/>
      <c r="T381" s="189"/>
      <c r="U381" s="189"/>
      <c r="V381" s="189"/>
    </row>
    <row r="382" spans="2:22" x14ac:dyDescent="0.2"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  <c r="L382" s="189"/>
      <c r="M382" s="189"/>
      <c r="N382" s="189"/>
      <c r="O382" s="189"/>
      <c r="P382" s="189"/>
      <c r="Q382" s="189"/>
      <c r="R382" s="189"/>
      <c r="S382" s="189"/>
      <c r="T382" s="189"/>
      <c r="U382" s="189"/>
      <c r="V382" s="189"/>
    </row>
    <row r="383" spans="2:22" x14ac:dyDescent="0.2"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189"/>
      <c r="M383" s="189"/>
      <c r="N383" s="189"/>
      <c r="O383" s="189"/>
      <c r="P383" s="189"/>
      <c r="Q383" s="189"/>
      <c r="R383" s="189"/>
      <c r="S383" s="189"/>
      <c r="T383" s="189"/>
      <c r="U383" s="189"/>
      <c r="V383" s="189"/>
    </row>
    <row r="384" spans="2:22" x14ac:dyDescent="0.2">
      <c r="B384" s="189"/>
      <c r="C384" s="189"/>
      <c r="D384" s="189"/>
      <c r="E384" s="189"/>
      <c r="F384" s="189"/>
      <c r="G384" s="189"/>
      <c r="H384" s="189"/>
      <c r="I384" s="189"/>
      <c r="J384" s="189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</row>
    <row r="385" spans="2:22" x14ac:dyDescent="0.2">
      <c r="B385" s="189"/>
      <c r="C385" s="189"/>
      <c r="D385" s="189"/>
      <c r="E385" s="189"/>
      <c r="F385" s="189"/>
      <c r="G385" s="189"/>
      <c r="H385" s="189"/>
      <c r="I385" s="189"/>
      <c r="J385" s="189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</row>
    <row r="386" spans="2:22" x14ac:dyDescent="0.2">
      <c r="B386" s="189"/>
      <c r="C386" s="189"/>
      <c r="D386" s="189"/>
      <c r="E386" s="189"/>
      <c r="F386" s="189"/>
      <c r="G386" s="189"/>
      <c r="H386" s="189"/>
      <c r="I386" s="189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</row>
    <row r="387" spans="2:22" x14ac:dyDescent="0.2">
      <c r="B387" s="189"/>
      <c r="C387" s="189"/>
      <c r="D387" s="189"/>
      <c r="E387" s="189"/>
      <c r="F387" s="189"/>
      <c r="G387" s="189"/>
      <c r="H387" s="189"/>
      <c r="I387" s="189"/>
      <c r="J387" s="189"/>
      <c r="K387" s="189"/>
      <c r="L387" s="189"/>
      <c r="M387" s="189"/>
      <c r="N387" s="189"/>
      <c r="O387" s="189"/>
      <c r="P387" s="189"/>
      <c r="Q387" s="189"/>
      <c r="R387" s="189"/>
      <c r="S387" s="189"/>
      <c r="T387" s="189"/>
      <c r="U387" s="189"/>
      <c r="V387" s="189"/>
    </row>
    <row r="388" spans="2:22" x14ac:dyDescent="0.2">
      <c r="B388" s="189"/>
      <c r="C388" s="189"/>
      <c r="D388" s="189"/>
      <c r="E388" s="189"/>
      <c r="F388" s="189"/>
      <c r="G388" s="189"/>
      <c r="H388" s="189"/>
      <c r="I388" s="189"/>
      <c r="J388" s="189"/>
      <c r="K388" s="189"/>
      <c r="L388" s="189"/>
      <c r="M388" s="189"/>
      <c r="N388" s="189"/>
      <c r="O388" s="189"/>
      <c r="P388" s="189"/>
      <c r="Q388" s="189"/>
      <c r="R388" s="189"/>
      <c r="S388" s="189"/>
      <c r="T388" s="189"/>
      <c r="U388" s="189"/>
      <c r="V388" s="189"/>
    </row>
    <row r="389" spans="2:22" x14ac:dyDescent="0.2">
      <c r="B389" s="189"/>
      <c r="C389" s="189"/>
      <c r="D389" s="189"/>
      <c r="E389" s="189"/>
      <c r="F389" s="189"/>
      <c r="G389" s="189"/>
      <c r="H389" s="189"/>
      <c r="I389" s="189"/>
      <c r="J389" s="189"/>
      <c r="K389" s="189"/>
      <c r="L389" s="189"/>
      <c r="M389" s="189"/>
      <c r="N389" s="189"/>
      <c r="O389" s="189"/>
      <c r="P389" s="189"/>
      <c r="Q389" s="189"/>
      <c r="R389" s="189"/>
      <c r="S389" s="189"/>
      <c r="T389" s="189"/>
      <c r="U389" s="189"/>
      <c r="V389" s="189"/>
    </row>
    <row r="390" spans="2:22" x14ac:dyDescent="0.2">
      <c r="B390" s="189"/>
      <c r="C390" s="189"/>
      <c r="D390" s="189"/>
      <c r="E390" s="189"/>
      <c r="F390" s="189"/>
      <c r="G390" s="189"/>
      <c r="H390" s="189"/>
      <c r="I390" s="189"/>
      <c r="J390" s="189"/>
      <c r="K390" s="189"/>
      <c r="L390" s="189"/>
      <c r="M390" s="189"/>
      <c r="N390" s="189"/>
      <c r="O390" s="189"/>
      <c r="P390" s="189"/>
      <c r="Q390" s="189"/>
      <c r="R390" s="189"/>
      <c r="S390" s="189"/>
      <c r="T390" s="189"/>
      <c r="U390" s="189"/>
      <c r="V390" s="189"/>
    </row>
    <row r="391" spans="2:22" x14ac:dyDescent="0.2">
      <c r="B391" s="189"/>
      <c r="C391" s="189"/>
      <c r="D391" s="189"/>
      <c r="E391" s="189"/>
      <c r="F391" s="189"/>
      <c r="G391" s="189"/>
      <c r="H391" s="189"/>
      <c r="I391" s="189"/>
      <c r="J391" s="189"/>
      <c r="K391" s="189"/>
      <c r="L391" s="189"/>
      <c r="M391" s="189"/>
      <c r="N391" s="189"/>
      <c r="O391" s="189"/>
      <c r="P391" s="189"/>
      <c r="Q391" s="189"/>
      <c r="R391" s="189"/>
      <c r="S391" s="189"/>
      <c r="T391" s="189"/>
      <c r="U391" s="189"/>
      <c r="V391" s="189"/>
    </row>
    <row r="392" spans="2:22" x14ac:dyDescent="0.2">
      <c r="B392" s="189"/>
      <c r="C392" s="189"/>
      <c r="D392" s="189"/>
      <c r="E392" s="189"/>
      <c r="F392" s="189"/>
      <c r="G392" s="189"/>
      <c r="H392" s="189"/>
      <c r="I392" s="189"/>
      <c r="J392" s="189"/>
      <c r="K392" s="189"/>
      <c r="L392" s="189"/>
      <c r="M392" s="189"/>
      <c r="N392" s="189"/>
      <c r="O392" s="189"/>
      <c r="P392" s="189"/>
      <c r="Q392" s="189"/>
      <c r="R392" s="189"/>
      <c r="S392" s="189"/>
      <c r="T392" s="189"/>
      <c r="U392" s="189"/>
      <c r="V392" s="189"/>
    </row>
    <row r="393" spans="2:22" x14ac:dyDescent="0.2">
      <c r="B393" s="189"/>
      <c r="C393" s="189"/>
      <c r="D393" s="189"/>
      <c r="E393" s="189"/>
      <c r="F393" s="189"/>
      <c r="G393" s="189"/>
      <c r="H393" s="189"/>
      <c r="I393" s="189"/>
      <c r="J393" s="189"/>
      <c r="K393" s="189"/>
      <c r="L393" s="189"/>
      <c r="M393" s="189"/>
      <c r="N393" s="189"/>
      <c r="O393" s="189"/>
      <c r="P393" s="189"/>
      <c r="Q393" s="189"/>
      <c r="R393" s="189"/>
      <c r="S393" s="189"/>
      <c r="T393" s="189"/>
      <c r="U393" s="189"/>
      <c r="V393" s="189"/>
    </row>
    <row r="394" spans="2:22" x14ac:dyDescent="0.2">
      <c r="B394" s="189"/>
      <c r="C394" s="189"/>
      <c r="D394" s="189"/>
      <c r="E394" s="189"/>
      <c r="F394" s="189"/>
      <c r="G394" s="189"/>
      <c r="H394" s="189"/>
      <c r="I394" s="189"/>
      <c r="J394" s="189"/>
      <c r="K394" s="189"/>
      <c r="L394" s="189"/>
      <c r="M394" s="189"/>
      <c r="N394" s="189"/>
      <c r="O394" s="189"/>
      <c r="P394" s="189"/>
      <c r="Q394" s="189"/>
      <c r="R394" s="189"/>
      <c r="S394" s="189"/>
      <c r="T394" s="189"/>
      <c r="U394" s="189"/>
      <c r="V394" s="189"/>
    </row>
    <row r="395" spans="2:22" x14ac:dyDescent="0.2">
      <c r="B395" s="189"/>
      <c r="C395" s="189"/>
      <c r="D395" s="189"/>
      <c r="E395" s="189"/>
      <c r="F395" s="189"/>
      <c r="G395" s="189"/>
      <c r="H395" s="189"/>
      <c r="I395" s="189"/>
      <c r="J395" s="189"/>
      <c r="K395" s="189"/>
      <c r="L395" s="189"/>
      <c r="M395" s="189"/>
      <c r="N395" s="189"/>
      <c r="O395" s="189"/>
      <c r="P395" s="189"/>
      <c r="Q395" s="189"/>
      <c r="R395" s="189"/>
      <c r="S395" s="189"/>
      <c r="T395" s="189"/>
      <c r="U395" s="189"/>
      <c r="V395" s="189"/>
    </row>
    <row r="396" spans="2:22" x14ac:dyDescent="0.2"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189"/>
      <c r="M396" s="189"/>
      <c r="N396" s="189"/>
      <c r="O396" s="189"/>
      <c r="P396" s="189"/>
      <c r="Q396" s="189"/>
      <c r="R396" s="189"/>
      <c r="S396" s="189"/>
      <c r="T396" s="189"/>
      <c r="U396" s="189"/>
      <c r="V396" s="189"/>
    </row>
    <row r="397" spans="2:22" x14ac:dyDescent="0.2">
      <c r="B397" s="189"/>
      <c r="C397" s="189"/>
      <c r="D397" s="189"/>
      <c r="E397" s="189"/>
      <c r="F397" s="189"/>
      <c r="G397" s="189"/>
      <c r="H397" s="189"/>
      <c r="I397" s="189"/>
      <c r="J397" s="189"/>
      <c r="K397" s="189"/>
      <c r="L397" s="189"/>
      <c r="M397" s="189"/>
      <c r="N397" s="189"/>
      <c r="O397" s="189"/>
      <c r="P397" s="189"/>
      <c r="Q397" s="189"/>
      <c r="R397" s="189"/>
      <c r="S397" s="189"/>
      <c r="T397" s="189"/>
      <c r="U397" s="189"/>
      <c r="V397" s="189"/>
    </row>
    <row r="398" spans="2:22" x14ac:dyDescent="0.2">
      <c r="B398" s="189"/>
      <c r="C398" s="189"/>
      <c r="D398" s="189"/>
      <c r="E398" s="189"/>
      <c r="F398" s="189"/>
      <c r="G398" s="189"/>
      <c r="H398" s="189"/>
      <c r="I398" s="189"/>
      <c r="J398" s="189"/>
      <c r="K398" s="189"/>
      <c r="L398" s="189"/>
      <c r="M398" s="189"/>
      <c r="N398" s="189"/>
      <c r="O398" s="189"/>
      <c r="P398" s="189"/>
      <c r="Q398" s="189"/>
      <c r="R398" s="189"/>
      <c r="S398" s="189"/>
      <c r="T398" s="189"/>
      <c r="U398" s="189"/>
      <c r="V398" s="189"/>
    </row>
    <row r="399" spans="2:22" x14ac:dyDescent="0.2">
      <c r="B399" s="189"/>
      <c r="C399" s="189"/>
      <c r="D399" s="189"/>
      <c r="E399" s="189"/>
      <c r="F399" s="189"/>
      <c r="G399" s="189"/>
      <c r="H399" s="189"/>
      <c r="I399" s="189"/>
      <c r="J399" s="189"/>
      <c r="K399" s="189"/>
      <c r="L399" s="189"/>
      <c r="M399" s="189"/>
      <c r="N399" s="189"/>
      <c r="O399" s="189"/>
      <c r="P399" s="189"/>
      <c r="Q399" s="189"/>
      <c r="R399" s="189"/>
      <c r="S399" s="189"/>
      <c r="T399" s="189"/>
      <c r="U399" s="189"/>
      <c r="V399" s="189"/>
    </row>
    <row r="400" spans="2:22" x14ac:dyDescent="0.2">
      <c r="B400" s="189"/>
      <c r="C400" s="189"/>
      <c r="D400" s="189"/>
      <c r="E400" s="189"/>
      <c r="F400" s="189"/>
      <c r="G400" s="189"/>
      <c r="H400" s="189"/>
      <c r="I400" s="189"/>
      <c r="J400" s="189"/>
      <c r="K400" s="189"/>
      <c r="L400" s="189"/>
      <c r="M400" s="189"/>
      <c r="N400" s="189"/>
      <c r="O400" s="189"/>
      <c r="P400" s="189"/>
      <c r="Q400" s="189"/>
      <c r="R400" s="189"/>
      <c r="S400" s="189"/>
      <c r="T400" s="189"/>
      <c r="U400" s="189"/>
      <c r="V400" s="189"/>
    </row>
    <row r="401" spans="2:22" x14ac:dyDescent="0.2">
      <c r="B401" s="189"/>
      <c r="C401" s="189"/>
      <c r="D401" s="189"/>
      <c r="E401" s="189"/>
      <c r="F401" s="189"/>
      <c r="G401" s="189"/>
      <c r="H401" s="189"/>
      <c r="I401" s="189"/>
      <c r="J401" s="189"/>
      <c r="K401" s="189"/>
      <c r="L401" s="189"/>
      <c r="M401" s="189"/>
      <c r="N401" s="189"/>
      <c r="O401" s="189"/>
      <c r="P401" s="189"/>
      <c r="Q401" s="189"/>
      <c r="R401" s="189"/>
      <c r="S401" s="189"/>
      <c r="T401" s="189"/>
      <c r="U401" s="189"/>
      <c r="V401" s="189"/>
    </row>
    <row r="402" spans="2:22" x14ac:dyDescent="0.2">
      <c r="B402" s="189"/>
      <c r="C402" s="189"/>
      <c r="D402" s="189"/>
      <c r="E402" s="189"/>
      <c r="F402" s="189"/>
      <c r="G402" s="189"/>
      <c r="H402" s="189"/>
      <c r="I402" s="189"/>
      <c r="J402" s="189"/>
      <c r="K402" s="189"/>
      <c r="L402" s="189"/>
      <c r="M402" s="189"/>
      <c r="N402" s="189"/>
      <c r="O402" s="189"/>
      <c r="P402" s="189"/>
      <c r="Q402" s="189"/>
      <c r="R402" s="189"/>
      <c r="S402" s="189"/>
      <c r="T402" s="189"/>
      <c r="U402" s="189"/>
      <c r="V402" s="189"/>
    </row>
    <row r="403" spans="2:22" x14ac:dyDescent="0.2">
      <c r="B403" s="189"/>
      <c r="C403" s="189"/>
      <c r="D403" s="189"/>
      <c r="E403" s="189"/>
      <c r="F403" s="189"/>
      <c r="G403" s="189"/>
      <c r="H403" s="189"/>
      <c r="I403" s="189"/>
      <c r="J403" s="189"/>
      <c r="K403" s="189"/>
      <c r="L403" s="189"/>
      <c r="M403" s="189"/>
      <c r="N403" s="189"/>
      <c r="O403" s="189"/>
      <c r="P403" s="189"/>
      <c r="Q403" s="189"/>
      <c r="R403" s="189"/>
      <c r="S403" s="189"/>
      <c r="T403" s="189"/>
      <c r="U403" s="189"/>
      <c r="V403" s="189"/>
    </row>
    <row r="404" spans="2:22" x14ac:dyDescent="0.2">
      <c r="B404" s="189"/>
      <c r="C404" s="189"/>
      <c r="D404" s="189"/>
      <c r="E404" s="189"/>
      <c r="F404" s="189"/>
      <c r="G404" s="189"/>
      <c r="H404" s="189"/>
      <c r="I404" s="189"/>
      <c r="J404" s="189"/>
      <c r="K404" s="189"/>
      <c r="L404" s="189"/>
      <c r="M404" s="189"/>
      <c r="N404" s="189"/>
      <c r="O404" s="189"/>
      <c r="P404" s="189"/>
      <c r="Q404" s="189"/>
      <c r="R404" s="189"/>
      <c r="S404" s="189"/>
      <c r="T404" s="189"/>
      <c r="U404" s="189"/>
      <c r="V404" s="189"/>
    </row>
    <row r="405" spans="2:22" x14ac:dyDescent="0.2">
      <c r="B405" s="189"/>
      <c r="C405" s="189"/>
      <c r="D405" s="189"/>
      <c r="E405" s="189"/>
      <c r="F405" s="189"/>
      <c r="G405" s="189"/>
      <c r="H405" s="189"/>
      <c r="I405" s="189"/>
      <c r="J405" s="189"/>
      <c r="K405" s="189"/>
      <c r="L405" s="189"/>
      <c r="M405" s="189"/>
      <c r="N405" s="189"/>
      <c r="O405" s="189"/>
      <c r="P405" s="189"/>
      <c r="Q405" s="189"/>
      <c r="R405" s="189"/>
      <c r="S405" s="189"/>
      <c r="T405" s="189"/>
      <c r="U405" s="189"/>
      <c r="V405" s="189"/>
    </row>
    <row r="406" spans="2:22" x14ac:dyDescent="0.2">
      <c r="B406" s="189"/>
      <c r="C406" s="189"/>
      <c r="D406" s="189"/>
      <c r="E406" s="189"/>
      <c r="F406" s="189"/>
      <c r="G406" s="189"/>
      <c r="H406" s="189"/>
      <c r="I406" s="189"/>
      <c r="J406" s="189"/>
      <c r="K406" s="189"/>
      <c r="L406" s="189"/>
      <c r="M406" s="189"/>
      <c r="N406" s="189"/>
      <c r="O406" s="189"/>
      <c r="P406" s="189"/>
      <c r="Q406" s="189"/>
      <c r="R406" s="189"/>
      <c r="S406" s="189"/>
      <c r="T406" s="189"/>
      <c r="U406" s="189"/>
      <c r="V406" s="189"/>
    </row>
    <row r="407" spans="2:22" x14ac:dyDescent="0.2">
      <c r="B407" s="189"/>
      <c r="C407" s="189"/>
      <c r="D407" s="189"/>
      <c r="E407" s="189"/>
      <c r="F407" s="189"/>
      <c r="G407" s="189"/>
      <c r="H407" s="189"/>
      <c r="I407" s="189"/>
      <c r="J407" s="189"/>
      <c r="K407" s="189"/>
      <c r="L407" s="189"/>
      <c r="M407" s="189"/>
      <c r="N407" s="189"/>
      <c r="O407" s="189"/>
      <c r="P407" s="189"/>
      <c r="Q407" s="189"/>
      <c r="R407" s="189"/>
      <c r="S407" s="189"/>
      <c r="T407" s="189"/>
      <c r="U407" s="189"/>
      <c r="V407" s="189"/>
    </row>
    <row r="408" spans="2:22" x14ac:dyDescent="0.2">
      <c r="B408" s="189"/>
      <c r="C408" s="189"/>
      <c r="D408" s="189"/>
      <c r="E408" s="189"/>
      <c r="F408" s="189"/>
      <c r="G408" s="189"/>
      <c r="H408" s="189"/>
      <c r="I408" s="189"/>
      <c r="J408" s="189"/>
      <c r="K408" s="189"/>
      <c r="L408" s="189"/>
      <c r="M408" s="189"/>
      <c r="N408" s="189"/>
      <c r="O408" s="189"/>
      <c r="P408" s="189"/>
      <c r="Q408" s="189"/>
      <c r="R408" s="189"/>
      <c r="S408" s="189"/>
      <c r="T408" s="189"/>
      <c r="U408" s="189"/>
      <c r="V408" s="189"/>
    </row>
    <row r="409" spans="2:22" x14ac:dyDescent="0.2">
      <c r="B409" s="189"/>
      <c r="C409" s="189"/>
      <c r="D409" s="189"/>
      <c r="E409" s="189"/>
      <c r="F409" s="189"/>
      <c r="G409" s="189"/>
      <c r="H409" s="189"/>
      <c r="I409" s="189"/>
      <c r="J409" s="189"/>
      <c r="K409" s="189"/>
      <c r="L409" s="189"/>
      <c r="M409" s="189"/>
      <c r="N409" s="189"/>
      <c r="O409" s="189"/>
      <c r="P409" s="189"/>
      <c r="Q409" s="189"/>
      <c r="R409" s="189"/>
      <c r="S409" s="189"/>
      <c r="T409" s="189"/>
      <c r="U409" s="189"/>
      <c r="V409" s="189"/>
    </row>
    <row r="410" spans="2:22" x14ac:dyDescent="0.2">
      <c r="B410" s="189"/>
      <c r="C410" s="189"/>
      <c r="D410" s="189"/>
      <c r="E410" s="189"/>
      <c r="F410" s="189"/>
      <c r="G410" s="189"/>
      <c r="H410" s="189"/>
      <c r="I410" s="189"/>
      <c r="J410" s="189"/>
      <c r="K410" s="189"/>
      <c r="L410" s="189"/>
      <c r="M410" s="189"/>
      <c r="N410" s="189"/>
      <c r="O410" s="189"/>
      <c r="P410" s="189"/>
      <c r="Q410" s="189"/>
      <c r="R410" s="189"/>
      <c r="S410" s="189"/>
      <c r="T410" s="189"/>
      <c r="U410" s="189"/>
      <c r="V410" s="189"/>
    </row>
    <row r="411" spans="2:22" x14ac:dyDescent="0.2">
      <c r="B411" s="189"/>
      <c r="C411" s="189"/>
      <c r="D411" s="189"/>
      <c r="E411" s="189"/>
      <c r="F411" s="189"/>
      <c r="G411" s="189"/>
      <c r="H411" s="189"/>
      <c r="I411" s="189"/>
      <c r="J411" s="189"/>
      <c r="K411" s="189"/>
      <c r="L411" s="189"/>
      <c r="M411" s="189"/>
      <c r="N411" s="189"/>
      <c r="O411" s="189"/>
      <c r="P411" s="189"/>
      <c r="Q411" s="189"/>
      <c r="R411" s="189"/>
      <c r="S411" s="189"/>
      <c r="T411" s="189"/>
      <c r="U411" s="189"/>
      <c r="V411" s="189"/>
    </row>
    <row r="412" spans="2:22" x14ac:dyDescent="0.2"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189"/>
      <c r="M412" s="189"/>
      <c r="N412" s="189"/>
      <c r="O412" s="189"/>
      <c r="P412" s="189"/>
      <c r="Q412" s="189"/>
      <c r="R412" s="189"/>
      <c r="S412" s="189"/>
      <c r="T412" s="189"/>
      <c r="U412" s="189"/>
      <c r="V412" s="189"/>
    </row>
    <row r="413" spans="2:22" x14ac:dyDescent="0.2"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  <c r="R413" s="189"/>
      <c r="S413" s="189"/>
      <c r="T413" s="189"/>
      <c r="U413" s="189"/>
      <c r="V413" s="189"/>
    </row>
    <row r="414" spans="2:22" x14ac:dyDescent="0.2"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189"/>
      <c r="M414" s="189"/>
      <c r="N414" s="189"/>
      <c r="O414" s="189"/>
      <c r="P414" s="189"/>
      <c r="Q414" s="189"/>
      <c r="R414" s="189"/>
      <c r="S414" s="189"/>
      <c r="T414" s="189"/>
      <c r="U414" s="189"/>
      <c r="V414" s="189"/>
    </row>
    <row r="415" spans="2:22" x14ac:dyDescent="0.2">
      <c r="B415" s="189"/>
      <c r="C415" s="189"/>
      <c r="D415" s="189"/>
      <c r="E415" s="189"/>
      <c r="F415" s="189"/>
      <c r="G415" s="189"/>
      <c r="H415" s="189"/>
      <c r="I415" s="189"/>
      <c r="J415" s="189"/>
      <c r="K415" s="189"/>
      <c r="L415" s="189"/>
      <c r="M415" s="189"/>
      <c r="N415" s="189"/>
      <c r="O415" s="189"/>
      <c r="P415" s="189"/>
      <c r="Q415" s="189"/>
      <c r="R415" s="189"/>
      <c r="S415" s="189"/>
      <c r="T415" s="189"/>
      <c r="U415" s="189"/>
      <c r="V415" s="189"/>
    </row>
    <row r="416" spans="2:22" x14ac:dyDescent="0.2">
      <c r="B416" s="189"/>
      <c r="C416" s="189"/>
      <c r="D416" s="189"/>
      <c r="E416" s="189"/>
      <c r="F416" s="189"/>
      <c r="G416" s="189"/>
      <c r="H416" s="189"/>
      <c r="I416" s="189"/>
      <c r="J416" s="189"/>
      <c r="K416" s="189"/>
      <c r="L416" s="189"/>
      <c r="M416" s="189"/>
      <c r="N416" s="189"/>
      <c r="O416" s="189"/>
      <c r="P416" s="189"/>
      <c r="Q416" s="189"/>
      <c r="R416" s="189"/>
      <c r="S416" s="189"/>
      <c r="T416" s="189"/>
      <c r="U416" s="189"/>
      <c r="V416" s="189"/>
    </row>
    <row r="417" spans="2:22" x14ac:dyDescent="0.2">
      <c r="B417" s="189"/>
      <c r="C417" s="189"/>
      <c r="D417" s="189"/>
      <c r="E417" s="189"/>
      <c r="F417" s="189"/>
      <c r="G417" s="189"/>
      <c r="H417" s="189"/>
      <c r="I417" s="189"/>
      <c r="J417" s="189"/>
      <c r="K417" s="189"/>
      <c r="L417" s="189"/>
      <c r="M417" s="189"/>
      <c r="N417" s="189"/>
      <c r="O417" s="189"/>
      <c r="P417" s="189"/>
      <c r="Q417" s="189"/>
      <c r="R417" s="189"/>
      <c r="S417" s="189"/>
      <c r="T417" s="189"/>
      <c r="U417" s="189"/>
      <c r="V417" s="189"/>
    </row>
    <row r="418" spans="2:22" x14ac:dyDescent="0.2">
      <c r="B418" s="189"/>
      <c r="C418" s="189"/>
      <c r="D418" s="189"/>
      <c r="E418" s="189"/>
      <c r="F418" s="189"/>
      <c r="G418" s="189"/>
      <c r="H418" s="189"/>
      <c r="I418" s="189"/>
      <c r="J418" s="189"/>
      <c r="K418" s="189"/>
      <c r="L418" s="189"/>
      <c r="M418" s="189"/>
      <c r="N418" s="189"/>
      <c r="O418" s="189"/>
      <c r="P418" s="189"/>
      <c r="Q418" s="189"/>
      <c r="R418" s="189"/>
      <c r="S418" s="189"/>
      <c r="T418" s="189"/>
      <c r="U418" s="189"/>
      <c r="V418" s="189"/>
    </row>
    <row r="419" spans="2:22" x14ac:dyDescent="0.2">
      <c r="B419" s="189"/>
      <c r="C419" s="189"/>
      <c r="D419" s="189"/>
      <c r="E419" s="189"/>
      <c r="F419" s="189"/>
      <c r="G419" s="189"/>
      <c r="H419" s="189"/>
      <c r="I419" s="189"/>
      <c r="J419" s="189"/>
      <c r="K419" s="189"/>
      <c r="L419" s="189"/>
      <c r="M419" s="189"/>
      <c r="N419" s="189"/>
      <c r="O419" s="189"/>
      <c r="P419" s="189"/>
      <c r="Q419" s="189"/>
      <c r="R419" s="189"/>
      <c r="S419" s="189"/>
      <c r="T419" s="189"/>
      <c r="U419" s="189"/>
      <c r="V419" s="189"/>
    </row>
    <row r="420" spans="2:22" x14ac:dyDescent="0.2">
      <c r="B420" s="189"/>
      <c r="C420" s="189"/>
      <c r="D420" s="189"/>
      <c r="E420" s="189"/>
      <c r="F420" s="189"/>
      <c r="G420" s="189"/>
      <c r="H420" s="189"/>
      <c r="I420" s="189"/>
      <c r="J420" s="189"/>
      <c r="K420" s="189"/>
      <c r="L420" s="189"/>
      <c r="M420" s="189"/>
      <c r="N420" s="189"/>
      <c r="O420" s="189"/>
      <c r="P420" s="189"/>
      <c r="Q420" s="189"/>
      <c r="R420" s="189"/>
      <c r="S420" s="189"/>
      <c r="T420" s="189"/>
      <c r="U420" s="189"/>
      <c r="V420" s="189"/>
    </row>
    <row r="421" spans="2:22" x14ac:dyDescent="0.2"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189"/>
      <c r="M421" s="189"/>
      <c r="N421" s="189"/>
      <c r="O421" s="189"/>
      <c r="P421" s="189"/>
      <c r="Q421" s="189"/>
      <c r="R421" s="189"/>
      <c r="S421" s="189"/>
      <c r="T421" s="189"/>
      <c r="U421" s="189"/>
      <c r="V421" s="189"/>
    </row>
    <row r="422" spans="2:22" x14ac:dyDescent="0.2">
      <c r="B422" s="189"/>
      <c r="C422" s="189"/>
      <c r="D422" s="189"/>
      <c r="E422" s="189"/>
      <c r="F422" s="189"/>
      <c r="G422" s="189"/>
      <c r="H422" s="189"/>
      <c r="I422" s="189"/>
      <c r="J422" s="189"/>
      <c r="K422" s="189"/>
      <c r="L422" s="189"/>
      <c r="M422" s="189"/>
      <c r="N422" s="189"/>
      <c r="O422" s="189"/>
      <c r="P422" s="189"/>
      <c r="Q422" s="189"/>
      <c r="R422" s="189"/>
      <c r="S422" s="189"/>
      <c r="T422" s="189"/>
      <c r="U422" s="189"/>
      <c r="V422" s="189"/>
    </row>
    <row r="423" spans="2:22" x14ac:dyDescent="0.2">
      <c r="B423" s="189"/>
      <c r="C423" s="189"/>
      <c r="D423" s="189"/>
      <c r="E423" s="189"/>
      <c r="F423" s="189"/>
      <c r="G423" s="189"/>
      <c r="H423" s="189"/>
      <c r="I423" s="189"/>
      <c r="J423" s="189"/>
      <c r="K423" s="189"/>
      <c r="L423" s="189"/>
      <c r="M423" s="189"/>
      <c r="N423" s="189"/>
      <c r="O423" s="189"/>
      <c r="P423" s="189"/>
      <c r="Q423" s="189"/>
      <c r="R423" s="189"/>
      <c r="S423" s="189"/>
      <c r="T423" s="189"/>
      <c r="U423" s="189"/>
      <c r="V423" s="189"/>
    </row>
    <row r="424" spans="2:22" x14ac:dyDescent="0.2">
      <c r="B424" s="189"/>
      <c r="C424" s="189"/>
      <c r="D424" s="189"/>
      <c r="E424" s="189"/>
      <c r="F424" s="189"/>
      <c r="G424" s="189"/>
      <c r="H424" s="189"/>
      <c r="I424" s="189"/>
      <c r="J424" s="189"/>
      <c r="K424" s="189"/>
      <c r="L424" s="189"/>
      <c r="M424" s="189"/>
      <c r="N424" s="189"/>
      <c r="O424" s="189"/>
      <c r="P424" s="189"/>
      <c r="Q424" s="189"/>
      <c r="R424" s="189"/>
      <c r="S424" s="189"/>
      <c r="T424" s="189"/>
      <c r="U424" s="189"/>
      <c r="V424" s="189"/>
    </row>
    <row r="425" spans="2:22" x14ac:dyDescent="0.2">
      <c r="B425" s="189"/>
      <c r="C425" s="189"/>
      <c r="D425" s="189"/>
      <c r="E425" s="189"/>
      <c r="F425" s="189"/>
      <c r="G425" s="189"/>
      <c r="H425" s="189"/>
      <c r="I425" s="189"/>
      <c r="J425" s="189"/>
      <c r="K425" s="189"/>
      <c r="L425" s="189"/>
      <c r="M425" s="189"/>
      <c r="N425" s="189"/>
      <c r="O425" s="189"/>
      <c r="P425" s="189"/>
      <c r="Q425" s="189"/>
      <c r="R425" s="189"/>
      <c r="S425" s="189"/>
      <c r="T425" s="189"/>
      <c r="U425" s="189"/>
      <c r="V425" s="189"/>
    </row>
    <row r="426" spans="2:22" x14ac:dyDescent="0.2">
      <c r="B426" s="189"/>
      <c r="C426" s="189"/>
      <c r="D426" s="189"/>
      <c r="E426" s="189"/>
      <c r="F426" s="189"/>
      <c r="G426" s="189"/>
      <c r="H426" s="189"/>
      <c r="I426" s="189"/>
      <c r="J426" s="189"/>
      <c r="K426" s="189"/>
      <c r="L426" s="189"/>
      <c r="M426" s="189"/>
      <c r="N426" s="189"/>
      <c r="O426" s="189"/>
      <c r="P426" s="189"/>
      <c r="Q426" s="189"/>
      <c r="R426" s="189"/>
      <c r="S426" s="189"/>
      <c r="T426" s="189"/>
      <c r="U426" s="189"/>
      <c r="V426" s="189"/>
    </row>
    <row r="427" spans="2:22" x14ac:dyDescent="0.2">
      <c r="B427" s="189"/>
      <c r="C427" s="189"/>
      <c r="D427" s="189"/>
      <c r="E427" s="189"/>
      <c r="F427" s="189"/>
      <c r="G427" s="189"/>
      <c r="H427" s="189"/>
      <c r="I427" s="189"/>
      <c r="J427" s="189"/>
      <c r="K427" s="189"/>
      <c r="L427" s="189"/>
      <c r="M427" s="189"/>
      <c r="N427" s="189"/>
      <c r="O427" s="189"/>
      <c r="P427" s="189"/>
      <c r="Q427" s="189"/>
      <c r="R427" s="189"/>
      <c r="S427" s="189"/>
      <c r="T427" s="189"/>
      <c r="U427" s="189"/>
      <c r="V427" s="189"/>
    </row>
    <row r="428" spans="2:22" x14ac:dyDescent="0.2">
      <c r="B428" s="189"/>
      <c r="C428" s="189"/>
      <c r="D428" s="189"/>
      <c r="E428" s="189"/>
      <c r="F428" s="189"/>
      <c r="G428" s="189"/>
      <c r="H428" s="189"/>
      <c r="I428" s="189"/>
      <c r="J428" s="189"/>
      <c r="K428" s="189"/>
      <c r="L428" s="189"/>
      <c r="M428" s="189"/>
      <c r="N428" s="189"/>
      <c r="O428" s="189"/>
      <c r="P428" s="189"/>
      <c r="Q428" s="189"/>
      <c r="R428" s="189"/>
      <c r="S428" s="189"/>
      <c r="T428" s="189"/>
      <c r="U428" s="189"/>
      <c r="V428" s="189"/>
    </row>
    <row r="429" spans="2:22" x14ac:dyDescent="0.2">
      <c r="B429" s="189"/>
      <c r="C429" s="189"/>
      <c r="D429" s="189"/>
      <c r="E429" s="189"/>
      <c r="F429" s="189"/>
      <c r="G429" s="189"/>
      <c r="H429" s="189"/>
      <c r="I429" s="189"/>
      <c r="J429" s="189"/>
      <c r="K429" s="189"/>
      <c r="L429" s="189"/>
      <c r="M429" s="189"/>
      <c r="N429" s="189"/>
      <c r="O429" s="189"/>
      <c r="P429" s="189"/>
      <c r="Q429" s="189"/>
      <c r="R429" s="189"/>
      <c r="S429" s="189"/>
      <c r="T429" s="189"/>
      <c r="U429" s="189"/>
      <c r="V429" s="189"/>
    </row>
    <row r="430" spans="2:22" x14ac:dyDescent="0.2">
      <c r="B430" s="189"/>
      <c r="C430" s="189"/>
      <c r="D430" s="189"/>
      <c r="E430" s="189"/>
      <c r="F430" s="189"/>
      <c r="G430" s="189"/>
      <c r="H430" s="189"/>
      <c r="I430" s="189"/>
      <c r="J430" s="189"/>
      <c r="K430" s="189"/>
      <c r="L430" s="189"/>
      <c r="M430" s="189"/>
      <c r="N430" s="189"/>
      <c r="O430" s="189"/>
      <c r="P430" s="189"/>
      <c r="Q430" s="189"/>
      <c r="R430" s="189"/>
      <c r="S430" s="189"/>
      <c r="T430" s="189"/>
      <c r="U430" s="189"/>
      <c r="V430" s="189"/>
    </row>
    <row r="431" spans="2:22" x14ac:dyDescent="0.2">
      <c r="B431" s="189"/>
      <c r="C431" s="189"/>
      <c r="D431" s="189"/>
      <c r="E431" s="189"/>
      <c r="F431" s="189"/>
      <c r="G431" s="189"/>
      <c r="H431" s="189"/>
      <c r="I431" s="189"/>
      <c r="J431" s="189"/>
      <c r="K431" s="189"/>
      <c r="L431" s="189"/>
      <c r="M431" s="189"/>
      <c r="N431" s="189"/>
      <c r="O431" s="189"/>
      <c r="P431" s="189"/>
      <c r="Q431" s="189"/>
      <c r="R431" s="189"/>
      <c r="S431" s="189"/>
      <c r="T431" s="189"/>
      <c r="U431" s="189"/>
      <c r="V431" s="189"/>
    </row>
    <row r="432" spans="2:22" x14ac:dyDescent="0.2">
      <c r="B432" s="189"/>
      <c r="C432" s="189"/>
      <c r="D432" s="189"/>
      <c r="E432" s="189"/>
      <c r="F432" s="189"/>
      <c r="G432" s="189"/>
      <c r="H432" s="189"/>
      <c r="I432" s="189"/>
      <c r="J432" s="189"/>
      <c r="K432" s="189"/>
      <c r="L432" s="189"/>
      <c r="M432" s="189"/>
      <c r="N432" s="189"/>
      <c r="O432" s="189"/>
      <c r="P432" s="189"/>
      <c r="Q432" s="189"/>
      <c r="R432" s="189"/>
      <c r="S432" s="189"/>
      <c r="T432" s="189"/>
      <c r="U432" s="189"/>
      <c r="V432" s="189"/>
    </row>
    <row r="433" spans="2:22" x14ac:dyDescent="0.2">
      <c r="B433" s="189"/>
      <c r="C433" s="189"/>
      <c r="D433" s="189"/>
      <c r="E433" s="189"/>
      <c r="F433" s="189"/>
      <c r="G433" s="189"/>
      <c r="H433" s="189"/>
      <c r="I433" s="189"/>
      <c r="J433" s="189"/>
      <c r="K433" s="189"/>
      <c r="L433" s="189"/>
      <c r="M433" s="189"/>
      <c r="N433" s="189"/>
      <c r="O433" s="189"/>
      <c r="P433" s="189"/>
      <c r="Q433" s="189"/>
      <c r="R433" s="189"/>
      <c r="S433" s="189"/>
      <c r="T433" s="189"/>
      <c r="U433" s="189"/>
      <c r="V433" s="189"/>
    </row>
    <row r="434" spans="2:22" x14ac:dyDescent="0.2">
      <c r="B434" s="189"/>
      <c r="C434" s="189"/>
      <c r="D434" s="189"/>
      <c r="E434" s="189"/>
      <c r="F434" s="189"/>
      <c r="G434" s="189"/>
      <c r="H434" s="189"/>
      <c r="I434" s="189"/>
      <c r="J434" s="189"/>
      <c r="K434" s="189"/>
      <c r="L434" s="189"/>
      <c r="M434" s="189"/>
      <c r="N434" s="189"/>
      <c r="O434" s="189"/>
      <c r="P434" s="189"/>
      <c r="Q434" s="189"/>
      <c r="R434" s="189"/>
      <c r="S434" s="189"/>
      <c r="T434" s="189"/>
      <c r="U434" s="189"/>
      <c r="V434" s="189"/>
    </row>
    <row r="435" spans="2:22" x14ac:dyDescent="0.2">
      <c r="B435" s="189"/>
      <c r="C435" s="189"/>
      <c r="D435" s="189"/>
      <c r="E435" s="189"/>
      <c r="F435" s="189"/>
      <c r="G435" s="189"/>
      <c r="H435" s="189"/>
      <c r="I435" s="189"/>
      <c r="J435" s="189"/>
      <c r="K435" s="189"/>
      <c r="L435" s="189"/>
      <c r="M435" s="189"/>
      <c r="N435" s="189"/>
      <c r="O435" s="189"/>
      <c r="P435" s="189"/>
      <c r="Q435" s="189"/>
      <c r="R435" s="189"/>
      <c r="S435" s="189"/>
      <c r="T435" s="189"/>
      <c r="U435" s="189"/>
      <c r="V435" s="189"/>
    </row>
    <row r="436" spans="2:22" x14ac:dyDescent="0.2">
      <c r="B436" s="189"/>
      <c r="C436" s="189"/>
      <c r="D436" s="189"/>
      <c r="E436" s="189"/>
      <c r="F436" s="189"/>
      <c r="G436" s="189"/>
      <c r="H436" s="189"/>
      <c r="I436" s="189"/>
      <c r="J436" s="189"/>
      <c r="K436" s="189"/>
      <c r="L436" s="189"/>
      <c r="M436" s="189"/>
      <c r="N436" s="189"/>
      <c r="O436" s="189"/>
      <c r="P436" s="189"/>
      <c r="Q436" s="189"/>
      <c r="R436" s="189"/>
      <c r="S436" s="189"/>
      <c r="T436" s="189"/>
      <c r="U436" s="189"/>
      <c r="V436" s="189"/>
    </row>
    <row r="437" spans="2:22" x14ac:dyDescent="0.2">
      <c r="B437" s="189"/>
      <c r="C437" s="189"/>
      <c r="D437" s="189"/>
      <c r="E437" s="189"/>
      <c r="F437" s="189"/>
      <c r="G437" s="189"/>
      <c r="H437" s="189"/>
      <c r="I437" s="189"/>
      <c r="J437" s="189"/>
      <c r="K437" s="189"/>
      <c r="L437" s="189"/>
      <c r="M437" s="189"/>
      <c r="N437" s="189"/>
      <c r="O437" s="189"/>
      <c r="P437" s="189"/>
      <c r="Q437" s="189"/>
      <c r="R437" s="189"/>
      <c r="S437" s="189"/>
      <c r="T437" s="189"/>
      <c r="U437" s="189"/>
      <c r="V437" s="189"/>
    </row>
    <row r="438" spans="2:22" x14ac:dyDescent="0.2">
      <c r="B438" s="189"/>
      <c r="C438" s="189"/>
      <c r="D438" s="189"/>
      <c r="E438" s="189"/>
      <c r="F438" s="189"/>
      <c r="G438" s="189"/>
      <c r="H438" s="189"/>
      <c r="I438" s="189"/>
      <c r="J438" s="189"/>
      <c r="K438" s="189"/>
      <c r="L438" s="189"/>
      <c r="M438" s="189"/>
      <c r="N438" s="189"/>
      <c r="O438" s="189"/>
      <c r="P438" s="189"/>
      <c r="Q438" s="189"/>
      <c r="R438" s="189"/>
      <c r="S438" s="189"/>
      <c r="T438" s="189"/>
      <c r="U438" s="189"/>
      <c r="V438" s="189"/>
    </row>
    <row r="439" spans="2:22" x14ac:dyDescent="0.2">
      <c r="B439" s="189"/>
      <c r="C439" s="189"/>
      <c r="D439" s="189"/>
      <c r="E439" s="189"/>
      <c r="F439" s="189"/>
      <c r="G439" s="189"/>
      <c r="H439" s="189"/>
      <c r="I439" s="189"/>
      <c r="J439" s="189"/>
      <c r="K439" s="189"/>
      <c r="L439" s="189"/>
      <c r="M439" s="189"/>
      <c r="N439" s="189"/>
      <c r="O439" s="189"/>
      <c r="P439" s="189"/>
      <c r="Q439" s="189"/>
      <c r="R439" s="189"/>
      <c r="S439" s="189"/>
      <c r="T439" s="189"/>
      <c r="U439" s="189"/>
      <c r="V439" s="189"/>
    </row>
    <row r="440" spans="2:22" x14ac:dyDescent="0.2">
      <c r="B440" s="189"/>
      <c r="C440" s="189"/>
      <c r="D440" s="189"/>
      <c r="E440" s="189"/>
      <c r="F440" s="189"/>
      <c r="G440" s="189"/>
      <c r="H440" s="189"/>
      <c r="I440" s="189"/>
      <c r="J440" s="189"/>
      <c r="K440" s="189"/>
      <c r="L440" s="189"/>
      <c r="M440" s="189"/>
      <c r="N440" s="189"/>
      <c r="O440" s="189"/>
      <c r="P440" s="189"/>
      <c r="Q440" s="189"/>
      <c r="R440" s="189"/>
      <c r="S440" s="189"/>
      <c r="T440" s="189"/>
      <c r="U440" s="189"/>
      <c r="V440" s="189"/>
    </row>
    <row r="441" spans="2:22" x14ac:dyDescent="0.2">
      <c r="B441" s="189"/>
      <c r="C441" s="189"/>
      <c r="D441" s="189"/>
      <c r="E441" s="189"/>
      <c r="F441" s="189"/>
      <c r="G441" s="189"/>
      <c r="H441" s="189"/>
      <c r="I441" s="189"/>
      <c r="J441" s="189"/>
      <c r="K441" s="189"/>
      <c r="L441" s="189"/>
      <c r="M441" s="189"/>
      <c r="N441" s="189"/>
      <c r="O441" s="189"/>
      <c r="P441" s="189"/>
      <c r="Q441" s="189"/>
      <c r="R441" s="189"/>
      <c r="S441" s="189"/>
      <c r="T441" s="189"/>
      <c r="U441" s="189"/>
      <c r="V441" s="189"/>
    </row>
    <row r="442" spans="2:22" x14ac:dyDescent="0.2">
      <c r="B442" s="189"/>
      <c r="C442" s="189"/>
      <c r="D442" s="189"/>
      <c r="E442" s="189"/>
      <c r="F442" s="189"/>
      <c r="G442" s="189"/>
      <c r="H442" s="189"/>
      <c r="I442" s="189"/>
      <c r="J442" s="189"/>
      <c r="K442" s="189"/>
      <c r="L442" s="189"/>
      <c r="M442" s="189"/>
      <c r="N442" s="189"/>
      <c r="O442" s="189"/>
      <c r="P442" s="189"/>
      <c r="Q442" s="189"/>
      <c r="R442" s="189"/>
      <c r="S442" s="189"/>
      <c r="T442" s="189"/>
      <c r="U442" s="189"/>
      <c r="V442" s="189"/>
    </row>
    <row r="443" spans="2:22" x14ac:dyDescent="0.2">
      <c r="B443" s="189"/>
      <c r="C443" s="189"/>
      <c r="D443" s="189"/>
      <c r="E443" s="189"/>
      <c r="F443" s="189"/>
      <c r="G443" s="189"/>
      <c r="H443" s="189"/>
      <c r="I443" s="189"/>
      <c r="J443" s="189"/>
      <c r="K443" s="189"/>
      <c r="L443" s="189"/>
      <c r="M443" s="189"/>
      <c r="N443" s="189"/>
      <c r="O443" s="189"/>
      <c r="P443" s="189"/>
      <c r="Q443" s="189"/>
      <c r="R443" s="189"/>
      <c r="S443" s="189"/>
      <c r="T443" s="189"/>
      <c r="U443" s="189"/>
      <c r="V443" s="189"/>
    </row>
    <row r="444" spans="2:22" x14ac:dyDescent="0.2">
      <c r="B444" s="189"/>
      <c r="C444" s="189"/>
      <c r="D444" s="189"/>
      <c r="E444" s="189"/>
      <c r="F444" s="189"/>
      <c r="G444" s="189"/>
      <c r="H444" s="189"/>
      <c r="I444" s="189"/>
      <c r="J444" s="189"/>
      <c r="K444" s="189"/>
      <c r="L444" s="189"/>
      <c r="M444" s="189"/>
      <c r="N444" s="189"/>
      <c r="O444" s="189"/>
      <c r="P444" s="189"/>
      <c r="Q444" s="189"/>
      <c r="R444" s="189"/>
      <c r="S444" s="189"/>
      <c r="T444" s="189"/>
      <c r="U444" s="189"/>
      <c r="V444" s="189"/>
    </row>
    <row r="445" spans="2:22" x14ac:dyDescent="0.2">
      <c r="B445" s="189"/>
      <c r="C445" s="189"/>
      <c r="D445" s="189"/>
      <c r="E445" s="189"/>
      <c r="F445" s="189"/>
      <c r="G445" s="189"/>
      <c r="H445" s="189"/>
      <c r="I445" s="189"/>
      <c r="J445" s="189"/>
      <c r="K445" s="189"/>
      <c r="L445" s="189"/>
      <c r="M445" s="189"/>
      <c r="N445" s="189"/>
      <c r="O445" s="189"/>
      <c r="P445" s="189"/>
      <c r="Q445" s="189"/>
      <c r="R445" s="189"/>
      <c r="S445" s="189"/>
      <c r="T445" s="189"/>
      <c r="U445" s="189"/>
      <c r="V445" s="189"/>
    </row>
    <row r="446" spans="2:22" x14ac:dyDescent="0.2">
      <c r="B446" s="189"/>
      <c r="C446" s="189"/>
      <c r="D446" s="189"/>
      <c r="E446" s="189"/>
      <c r="F446" s="189"/>
      <c r="G446" s="189"/>
      <c r="H446" s="189"/>
      <c r="I446" s="189"/>
      <c r="J446" s="189"/>
      <c r="K446" s="189"/>
      <c r="L446" s="189"/>
      <c r="M446" s="189"/>
      <c r="N446" s="189"/>
      <c r="O446" s="189"/>
      <c r="P446" s="189"/>
      <c r="Q446" s="189"/>
      <c r="R446" s="189"/>
      <c r="S446" s="189"/>
      <c r="T446" s="189"/>
      <c r="U446" s="189"/>
      <c r="V446" s="189"/>
    </row>
    <row r="447" spans="2:22" x14ac:dyDescent="0.2">
      <c r="B447" s="189"/>
      <c r="C447" s="189"/>
      <c r="D447" s="189"/>
      <c r="E447" s="189"/>
      <c r="F447" s="189"/>
      <c r="G447" s="189"/>
      <c r="H447" s="189"/>
      <c r="I447" s="189"/>
      <c r="J447" s="189"/>
      <c r="K447" s="189"/>
      <c r="L447" s="189"/>
      <c r="M447" s="189"/>
      <c r="N447" s="189"/>
      <c r="O447" s="189"/>
      <c r="P447" s="189"/>
      <c r="Q447" s="189"/>
      <c r="R447" s="189"/>
      <c r="S447" s="189"/>
      <c r="T447" s="189"/>
      <c r="U447" s="189"/>
      <c r="V447" s="189"/>
    </row>
    <row r="448" spans="2:22" x14ac:dyDescent="0.2">
      <c r="B448" s="189"/>
      <c r="C448" s="189"/>
      <c r="D448" s="189"/>
      <c r="E448" s="189"/>
      <c r="F448" s="189"/>
      <c r="G448" s="189"/>
      <c r="H448" s="189"/>
      <c r="I448" s="189"/>
      <c r="J448" s="189"/>
      <c r="K448" s="189"/>
      <c r="L448" s="189"/>
      <c r="M448" s="189"/>
      <c r="N448" s="189"/>
      <c r="O448" s="189"/>
      <c r="P448" s="189"/>
      <c r="Q448" s="189"/>
      <c r="R448" s="189"/>
      <c r="S448" s="189"/>
      <c r="T448" s="189"/>
      <c r="U448" s="189"/>
      <c r="V448" s="189"/>
    </row>
    <row r="449" spans="2:22" x14ac:dyDescent="0.2">
      <c r="B449" s="189"/>
      <c r="C449" s="189"/>
      <c r="D449" s="189"/>
      <c r="E449" s="189"/>
      <c r="F449" s="189"/>
      <c r="G449" s="189"/>
      <c r="H449" s="189"/>
      <c r="I449" s="189"/>
      <c r="J449" s="189"/>
      <c r="K449" s="189"/>
      <c r="L449" s="189"/>
      <c r="M449" s="189"/>
      <c r="N449" s="189"/>
      <c r="O449" s="189"/>
      <c r="P449" s="189"/>
      <c r="Q449" s="189"/>
      <c r="R449" s="189"/>
      <c r="S449" s="189"/>
      <c r="T449" s="189"/>
      <c r="U449" s="189"/>
      <c r="V449" s="189"/>
    </row>
    <row r="450" spans="2:22" x14ac:dyDescent="0.2">
      <c r="B450" s="189"/>
      <c r="C450" s="189"/>
      <c r="D450" s="189"/>
      <c r="E450" s="189"/>
      <c r="F450" s="189"/>
      <c r="G450" s="189"/>
      <c r="H450" s="189"/>
      <c r="I450" s="189"/>
      <c r="J450" s="189"/>
      <c r="K450" s="189"/>
      <c r="L450" s="189"/>
      <c r="M450" s="189"/>
      <c r="N450" s="189"/>
      <c r="O450" s="189"/>
      <c r="P450" s="189"/>
      <c r="Q450" s="189"/>
      <c r="R450" s="189"/>
      <c r="S450" s="189"/>
      <c r="T450" s="189"/>
      <c r="U450" s="189"/>
      <c r="V450" s="189"/>
    </row>
    <row r="451" spans="2:22" x14ac:dyDescent="0.2">
      <c r="B451" s="189"/>
      <c r="C451" s="189"/>
      <c r="D451" s="189"/>
      <c r="E451" s="189"/>
      <c r="F451" s="189"/>
      <c r="G451" s="189"/>
      <c r="H451" s="189"/>
      <c r="I451" s="189"/>
      <c r="J451" s="189"/>
      <c r="K451" s="189"/>
      <c r="L451" s="189"/>
      <c r="M451" s="189"/>
      <c r="N451" s="189"/>
      <c r="O451" s="189"/>
      <c r="P451" s="189"/>
      <c r="Q451" s="189"/>
      <c r="R451" s="189"/>
      <c r="S451" s="189"/>
      <c r="T451" s="189"/>
      <c r="U451" s="189"/>
      <c r="V451" s="189"/>
    </row>
    <row r="452" spans="2:22" x14ac:dyDescent="0.2">
      <c r="B452" s="189"/>
      <c r="C452" s="189"/>
      <c r="D452" s="189"/>
      <c r="E452" s="189"/>
      <c r="F452" s="189"/>
      <c r="G452" s="189"/>
      <c r="H452" s="189"/>
      <c r="I452" s="189"/>
      <c r="J452" s="189"/>
      <c r="K452" s="189"/>
      <c r="L452" s="189"/>
      <c r="M452" s="189"/>
      <c r="N452" s="189"/>
      <c r="O452" s="189"/>
      <c r="P452" s="189"/>
      <c r="Q452" s="189"/>
      <c r="R452" s="189"/>
      <c r="S452" s="189"/>
      <c r="T452" s="189"/>
      <c r="U452" s="189"/>
      <c r="V452" s="189"/>
    </row>
    <row r="453" spans="2:22" x14ac:dyDescent="0.2">
      <c r="B453" s="189"/>
      <c r="C453" s="189"/>
      <c r="D453" s="189"/>
      <c r="E453" s="189"/>
      <c r="F453" s="189"/>
      <c r="G453" s="189"/>
      <c r="H453" s="189"/>
      <c r="I453" s="189"/>
      <c r="J453" s="189"/>
      <c r="K453" s="189"/>
      <c r="L453" s="189"/>
      <c r="M453" s="189"/>
      <c r="N453" s="189"/>
      <c r="O453" s="189"/>
      <c r="P453" s="189"/>
      <c r="Q453" s="189"/>
      <c r="R453" s="189"/>
      <c r="S453" s="189"/>
      <c r="T453" s="189"/>
      <c r="U453" s="189"/>
      <c r="V453" s="189"/>
    </row>
    <row r="454" spans="2:22" x14ac:dyDescent="0.2">
      <c r="B454" s="189"/>
      <c r="C454" s="189"/>
      <c r="D454" s="189"/>
      <c r="E454" s="189"/>
      <c r="F454" s="189"/>
      <c r="G454" s="189"/>
      <c r="H454" s="189"/>
      <c r="I454" s="189"/>
      <c r="J454" s="189"/>
      <c r="K454" s="189"/>
      <c r="L454" s="189"/>
      <c r="M454" s="189"/>
      <c r="N454" s="189"/>
      <c r="O454" s="189"/>
      <c r="P454" s="189"/>
      <c r="Q454" s="189"/>
      <c r="R454" s="189"/>
      <c r="S454" s="189"/>
      <c r="T454" s="189"/>
      <c r="U454" s="189"/>
      <c r="V454" s="189"/>
    </row>
    <row r="455" spans="2:22" x14ac:dyDescent="0.2">
      <c r="B455" s="189"/>
      <c r="C455" s="189"/>
      <c r="D455" s="189"/>
      <c r="E455" s="189"/>
      <c r="F455" s="189"/>
      <c r="G455" s="189"/>
      <c r="H455" s="189"/>
      <c r="I455" s="189"/>
      <c r="J455" s="189"/>
      <c r="K455" s="189"/>
      <c r="L455" s="189"/>
      <c r="M455" s="189"/>
      <c r="N455" s="189"/>
      <c r="O455" s="189"/>
      <c r="P455" s="189"/>
      <c r="Q455" s="189"/>
      <c r="R455" s="189"/>
      <c r="S455" s="189"/>
      <c r="T455" s="189"/>
      <c r="U455" s="189"/>
      <c r="V455" s="189"/>
    </row>
    <row r="456" spans="2:22" x14ac:dyDescent="0.2">
      <c r="B456" s="189"/>
      <c r="C456" s="189"/>
      <c r="D456" s="189"/>
      <c r="E456" s="189"/>
      <c r="F456" s="189"/>
      <c r="G456" s="189"/>
      <c r="H456" s="189"/>
      <c r="I456" s="189"/>
      <c r="J456" s="189"/>
      <c r="K456" s="189"/>
      <c r="L456" s="189"/>
      <c r="M456" s="189"/>
      <c r="N456" s="189"/>
      <c r="O456" s="189"/>
      <c r="P456" s="189"/>
      <c r="Q456" s="189"/>
      <c r="R456" s="189"/>
      <c r="S456" s="189"/>
      <c r="T456" s="189"/>
      <c r="U456" s="189"/>
      <c r="V456" s="189"/>
    </row>
    <row r="457" spans="2:22" x14ac:dyDescent="0.2">
      <c r="B457" s="189"/>
      <c r="C457" s="189"/>
      <c r="D457" s="189"/>
      <c r="E457" s="189"/>
      <c r="F457" s="189"/>
      <c r="G457" s="189"/>
      <c r="H457" s="189"/>
      <c r="I457" s="189"/>
      <c r="J457" s="189"/>
      <c r="K457" s="189"/>
      <c r="L457" s="189"/>
      <c r="M457" s="189"/>
      <c r="N457" s="189"/>
      <c r="O457" s="189"/>
      <c r="P457" s="189"/>
      <c r="Q457" s="189"/>
      <c r="R457" s="189"/>
      <c r="S457" s="189"/>
      <c r="T457" s="189"/>
      <c r="U457" s="189"/>
      <c r="V457" s="189"/>
    </row>
    <row r="458" spans="2:22" x14ac:dyDescent="0.2">
      <c r="B458" s="189"/>
      <c r="C458" s="189"/>
      <c r="D458" s="189"/>
      <c r="E458" s="189"/>
      <c r="F458" s="189"/>
      <c r="G458" s="189"/>
      <c r="H458" s="189"/>
      <c r="I458" s="189"/>
      <c r="J458" s="189"/>
      <c r="K458" s="189"/>
      <c r="L458" s="189"/>
      <c r="M458" s="189"/>
      <c r="N458" s="189"/>
      <c r="O458" s="189"/>
      <c r="P458" s="189"/>
      <c r="Q458" s="189"/>
      <c r="R458" s="189"/>
      <c r="S458" s="189"/>
      <c r="T458" s="189"/>
      <c r="U458" s="189"/>
      <c r="V458" s="189"/>
    </row>
    <row r="459" spans="2:22" x14ac:dyDescent="0.2">
      <c r="B459" s="189"/>
      <c r="C459" s="189"/>
      <c r="D459" s="189"/>
      <c r="E459" s="189"/>
      <c r="F459" s="189"/>
      <c r="G459" s="189"/>
      <c r="H459" s="189"/>
      <c r="I459" s="189"/>
      <c r="J459" s="189"/>
      <c r="K459" s="189"/>
      <c r="L459" s="189"/>
      <c r="M459" s="189"/>
      <c r="N459" s="189"/>
      <c r="O459" s="189"/>
      <c r="P459" s="189"/>
      <c r="Q459" s="189"/>
      <c r="R459" s="189"/>
      <c r="S459" s="189"/>
      <c r="T459" s="189"/>
      <c r="U459" s="189"/>
      <c r="V459" s="189"/>
    </row>
    <row r="460" spans="2:22" x14ac:dyDescent="0.2">
      <c r="B460" s="189"/>
      <c r="C460" s="189"/>
      <c r="D460" s="189"/>
      <c r="E460" s="189"/>
      <c r="F460" s="189"/>
      <c r="G460" s="189"/>
      <c r="H460" s="189"/>
      <c r="I460" s="189"/>
      <c r="J460" s="189"/>
      <c r="K460" s="189"/>
      <c r="L460" s="189"/>
      <c r="M460" s="189"/>
      <c r="N460" s="189"/>
      <c r="O460" s="189"/>
      <c r="P460" s="189"/>
      <c r="Q460" s="189"/>
      <c r="R460" s="189"/>
      <c r="S460" s="189"/>
      <c r="T460" s="189"/>
      <c r="U460" s="189"/>
      <c r="V460" s="189"/>
    </row>
    <row r="461" spans="2:22" x14ac:dyDescent="0.2"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189"/>
      <c r="M461" s="189"/>
      <c r="N461" s="189"/>
      <c r="O461" s="189"/>
      <c r="P461" s="189"/>
      <c r="Q461" s="189"/>
      <c r="R461" s="189"/>
      <c r="S461" s="189"/>
      <c r="T461" s="189"/>
      <c r="U461" s="189"/>
      <c r="V461" s="189"/>
    </row>
    <row r="462" spans="2:22" x14ac:dyDescent="0.2"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  <c r="P462" s="189"/>
      <c r="Q462" s="189"/>
      <c r="R462" s="189"/>
      <c r="S462" s="189"/>
      <c r="T462" s="189"/>
      <c r="U462" s="189"/>
      <c r="V462" s="189"/>
    </row>
    <row r="463" spans="2:22" x14ac:dyDescent="0.2"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189"/>
      <c r="M463" s="189"/>
      <c r="N463" s="189"/>
      <c r="O463" s="189"/>
      <c r="P463" s="189"/>
      <c r="Q463" s="189"/>
      <c r="R463" s="189"/>
      <c r="S463" s="189"/>
      <c r="T463" s="189"/>
      <c r="U463" s="189"/>
      <c r="V463" s="189"/>
    </row>
    <row r="464" spans="2:22" x14ac:dyDescent="0.2">
      <c r="B464" s="189"/>
      <c r="C464" s="189"/>
      <c r="D464" s="189"/>
      <c r="E464" s="189"/>
      <c r="F464" s="189"/>
      <c r="G464" s="189"/>
      <c r="H464" s="189"/>
      <c r="I464" s="189"/>
      <c r="J464" s="189"/>
      <c r="K464" s="189"/>
      <c r="L464" s="189"/>
      <c r="M464" s="189"/>
      <c r="N464" s="189"/>
      <c r="O464" s="189"/>
      <c r="P464" s="189"/>
      <c r="Q464" s="189"/>
      <c r="R464" s="189"/>
      <c r="S464" s="189"/>
      <c r="T464" s="189"/>
      <c r="U464" s="189"/>
      <c r="V464" s="189"/>
    </row>
    <row r="465" spans="2:22" x14ac:dyDescent="0.2">
      <c r="B465" s="189"/>
      <c r="C465" s="189"/>
      <c r="D465" s="189"/>
      <c r="E465" s="189"/>
      <c r="F465" s="189"/>
      <c r="G465" s="189"/>
      <c r="H465" s="189"/>
      <c r="I465" s="189"/>
      <c r="J465" s="189"/>
      <c r="K465" s="189"/>
      <c r="L465" s="189"/>
      <c r="M465" s="189"/>
      <c r="N465" s="189"/>
      <c r="O465" s="189"/>
      <c r="P465" s="189"/>
      <c r="Q465" s="189"/>
      <c r="R465" s="189"/>
      <c r="S465" s="189"/>
      <c r="T465" s="189"/>
      <c r="U465" s="189"/>
      <c r="V465" s="189"/>
    </row>
    <row r="466" spans="2:22" x14ac:dyDescent="0.2">
      <c r="B466" s="189"/>
      <c r="C466" s="189"/>
      <c r="D466" s="189"/>
      <c r="E466" s="189"/>
      <c r="F466" s="189"/>
      <c r="G466" s="189"/>
      <c r="H466" s="189"/>
      <c r="I466" s="189"/>
      <c r="J466" s="189"/>
      <c r="K466" s="189"/>
      <c r="L466" s="189"/>
      <c r="M466" s="189"/>
      <c r="N466" s="189"/>
      <c r="O466" s="189"/>
      <c r="P466" s="189"/>
      <c r="Q466" s="189"/>
      <c r="R466" s="189"/>
      <c r="S466" s="189"/>
      <c r="T466" s="189"/>
      <c r="U466" s="189"/>
      <c r="V466" s="189"/>
    </row>
    <row r="467" spans="2:22" x14ac:dyDescent="0.2">
      <c r="B467" s="189"/>
      <c r="C467" s="189"/>
      <c r="D467" s="189"/>
      <c r="E467" s="189"/>
      <c r="F467" s="189"/>
      <c r="G467" s="189"/>
      <c r="H467" s="189"/>
      <c r="I467" s="189"/>
      <c r="J467" s="189"/>
      <c r="K467" s="189"/>
      <c r="L467" s="189"/>
      <c r="M467" s="189"/>
      <c r="N467" s="189"/>
      <c r="O467" s="189"/>
      <c r="P467" s="189"/>
      <c r="Q467" s="189"/>
      <c r="R467" s="189"/>
      <c r="S467" s="189"/>
      <c r="T467" s="189"/>
      <c r="U467" s="189"/>
      <c r="V467" s="189"/>
    </row>
    <row r="468" spans="2:22" x14ac:dyDescent="0.2">
      <c r="B468" s="189"/>
      <c r="C468" s="189"/>
      <c r="D468" s="189"/>
      <c r="E468" s="189"/>
      <c r="F468" s="189"/>
      <c r="G468" s="189"/>
      <c r="H468" s="189"/>
      <c r="I468" s="189"/>
      <c r="J468" s="189"/>
      <c r="K468" s="189"/>
      <c r="L468" s="189"/>
      <c r="M468" s="189"/>
      <c r="N468" s="189"/>
      <c r="O468" s="189"/>
      <c r="P468" s="189"/>
      <c r="Q468" s="189"/>
      <c r="R468" s="189"/>
      <c r="S468" s="189"/>
      <c r="T468" s="189"/>
      <c r="U468" s="189"/>
      <c r="V468" s="189"/>
    </row>
    <row r="469" spans="2:22" x14ac:dyDescent="0.2">
      <c r="B469" s="189"/>
      <c r="C469" s="189"/>
      <c r="D469" s="189"/>
      <c r="E469" s="189"/>
      <c r="F469" s="189"/>
      <c r="G469" s="189"/>
      <c r="H469" s="189"/>
      <c r="I469" s="189"/>
      <c r="J469" s="189"/>
      <c r="K469" s="189"/>
      <c r="L469" s="189"/>
      <c r="M469" s="189"/>
      <c r="N469" s="189"/>
      <c r="O469" s="189"/>
      <c r="P469" s="189"/>
      <c r="Q469" s="189"/>
      <c r="R469" s="189"/>
      <c r="S469" s="189"/>
      <c r="T469" s="189"/>
      <c r="U469" s="189"/>
      <c r="V469" s="189"/>
    </row>
    <row r="470" spans="2:22" x14ac:dyDescent="0.2">
      <c r="B470" s="189"/>
      <c r="C470" s="189"/>
      <c r="D470" s="189"/>
      <c r="E470" s="189"/>
      <c r="F470" s="189"/>
      <c r="G470" s="189"/>
      <c r="H470" s="189"/>
      <c r="I470" s="189"/>
      <c r="J470" s="189"/>
      <c r="K470" s="189"/>
      <c r="L470" s="189"/>
      <c r="M470" s="189"/>
      <c r="N470" s="189"/>
      <c r="O470" s="189"/>
      <c r="P470" s="189"/>
      <c r="Q470" s="189"/>
      <c r="R470" s="189"/>
      <c r="S470" s="189"/>
      <c r="T470" s="189"/>
      <c r="U470" s="189"/>
      <c r="V470" s="189"/>
    </row>
    <row r="471" spans="2:22" x14ac:dyDescent="0.2">
      <c r="B471" s="189"/>
      <c r="C471" s="189"/>
      <c r="D471" s="189"/>
      <c r="E471" s="189"/>
      <c r="F471" s="189"/>
      <c r="G471" s="189"/>
      <c r="H471" s="189"/>
      <c r="I471" s="189"/>
      <c r="J471" s="189"/>
      <c r="K471" s="189"/>
      <c r="L471" s="189"/>
      <c r="M471" s="189"/>
      <c r="N471" s="189"/>
      <c r="O471" s="189"/>
      <c r="P471" s="189"/>
      <c r="Q471" s="189"/>
      <c r="R471" s="189"/>
      <c r="S471" s="189"/>
      <c r="T471" s="189"/>
      <c r="U471" s="189"/>
      <c r="V471" s="189"/>
    </row>
    <row r="472" spans="2:22" x14ac:dyDescent="0.2"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189"/>
      <c r="M472" s="189"/>
      <c r="N472" s="189"/>
      <c r="O472" s="189"/>
      <c r="P472" s="189"/>
      <c r="Q472" s="189"/>
      <c r="R472" s="189"/>
      <c r="S472" s="189"/>
      <c r="T472" s="189"/>
      <c r="U472" s="189"/>
      <c r="V472" s="189"/>
    </row>
    <row r="473" spans="2:22" x14ac:dyDescent="0.2"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189"/>
      <c r="M473" s="189"/>
      <c r="N473" s="189"/>
      <c r="O473" s="189"/>
      <c r="P473" s="189"/>
      <c r="Q473" s="189"/>
      <c r="R473" s="189"/>
      <c r="S473" s="189"/>
      <c r="T473" s="189"/>
      <c r="U473" s="189"/>
      <c r="V473" s="189"/>
    </row>
    <row r="474" spans="2:22" x14ac:dyDescent="0.2"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189"/>
      <c r="M474" s="189"/>
      <c r="N474" s="189"/>
      <c r="O474" s="189"/>
      <c r="P474" s="189"/>
      <c r="Q474" s="189"/>
      <c r="R474" s="189"/>
      <c r="S474" s="189"/>
      <c r="T474" s="189"/>
      <c r="U474" s="189"/>
      <c r="V474" s="189"/>
    </row>
    <row r="475" spans="2:22" x14ac:dyDescent="0.2">
      <c r="B475" s="189"/>
      <c r="C475" s="189"/>
      <c r="D475" s="189"/>
      <c r="E475" s="189"/>
      <c r="F475" s="189"/>
      <c r="G475" s="189"/>
      <c r="H475" s="189"/>
      <c r="I475" s="189"/>
      <c r="J475" s="189"/>
      <c r="K475" s="189"/>
      <c r="L475" s="189"/>
      <c r="M475" s="189"/>
      <c r="N475" s="189"/>
      <c r="O475" s="189"/>
      <c r="P475" s="189"/>
      <c r="Q475" s="189"/>
      <c r="R475" s="189"/>
      <c r="S475" s="189"/>
      <c r="T475" s="189"/>
      <c r="U475" s="189"/>
      <c r="V475" s="189"/>
    </row>
    <row r="476" spans="2:22" x14ac:dyDescent="0.2">
      <c r="B476" s="189"/>
      <c r="C476" s="189"/>
      <c r="D476" s="189"/>
      <c r="E476" s="189"/>
      <c r="F476" s="189"/>
      <c r="G476" s="189"/>
      <c r="H476" s="189"/>
      <c r="I476" s="189"/>
      <c r="J476" s="189"/>
      <c r="K476" s="189"/>
      <c r="L476" s="189"/>
      <c r="M476" s="189"/>
      <c r="N476" s="189"/>
      <c r="O476" s="189"/>
      <c r="P476" s="189"/>
      <c r="Q476" s="189"/>
      <c r="R476" s="189"/>
      <c r="S476" s="189"/>
      <c r="T476" s="189"/>
      <c r="U476" s="189"/>
      <c r="V476" s="189"/>
    </row>
    <row r="477" spans="2:22" x14ac:dyDescent="0.2">
      <c r="B477" s="189"/>
      <c r="C477" s="189"/>
      <c r="D477" s="189"/>
      <c r="E477" s="189"/>
      <c r="F477" s="189"/>
      <c r="G477" s="189"/>
      <c r="H477" s="189"/>
      <c r="I477" s="189"/>
      <c r="J477" s="189"/>
      <c r="K477" s="189"/>
      <c r="L477" s="189"/>
      <c r="M477" s="189"/>
      <c r="N477" s="189"/>
      <c r="O477" s="189"/>
      <c r="P477" s="189"/>
      <c r="Q477" s="189"/>
      <c r="R477" s="189"/>
      <c r="S477" s="189"/>
      <c r="T477" s="189"/>
      <c r="U477" s="189"/>
      <c r="V477" s="189"/>
    </row>
    <row r="478" spans="2:22" x14ac:dyDescent="0.2">
      <c r="B478" s="189"/>
      <c r="C478" s="189"/>
      <c r="D478" s="189"/>
      <c r="E478" s="189"/>
      <c r="F478" s="189"/>
      <c r="G478" s="189"/>
      <c r="H478" s="189"/>
      <c r="I478" s="189"/>
      <c r="J478" s="189"/>
      <c r="K478" s="189"/>
      <c r="L478" s="189"/>
      <c r="M478" s="189"/>
      <c r="N478" s="189"/>
      <c r="O478" s="189"/>
      <c r="P478" s="189"/>
      <c r="Q478" s="189"/>
      <c r="R478" s="189"/>
      <c r="S478" s="189"/>
      <c r="T478" s="189"/>
      <c r="U478" s="189"/>
      <c r="V478" s="189"/>
    </row>
    <row r="479" spans="2:22" x14ac:dyDescent="0.2">
      <c r="B479" s="189"/>
      <c r="C479" s="189"/>
      <c r="D479" s="189"/>
      <c r="E479" s="189"/>
      <c r="F479" s="189"/>
      <c r="G479" s="189"/>
      <c r="H479" s="189"/>
      <c r="I479" s="189"/>
      <c r="J479" s="189"/>
      <c r="K479" s="189"/>
      <c r="L479" s="189"/>
      <c r="M479" s="189"/>
      <c r="N479" s="189"/>
      <c r="O479" s="189"/>
      <c r="P479" s="189"/>
      <c r="Q479" s="189"/>
      <c r="R479" s="189"/>
      <c r="S479" s="189"/>
      <c r="T479" s="189"/>
      <c r="U479" s="189"/>
      <c r="V479" s="189"/>
    </row>
    <row r="480" spans="2:22" x14ac:dyDescent="0.2"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189"/>
      <c r="M480" s="189"/>
      <c r="N480" s="189"/>
      <c r="O480" s="189"/>
      <c r="P480" s="189"/>
      <c r="Q480" s="189"/>
      <c r="R480" s="189"/>
      <c r="S480" s="189"/>
      <c r="T480" s="189"/>
      <c r="U480" s="189"/>
      <c r="V480" s="189"/>
    </row>
    <row r="481" spans="2:22" x14ac:dyDescent="0.2"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  <c r="R481" s="189"/>
      <c r="S481" s="189"/>
      <c r="T481" s="189"/>
      <c r="U481" s="189"/>
      <c r="V481" s="189"/>
    </row>
    <row r="482" spans="2:22" x14ac:dyDescent="0.2"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189"/>
      <c r="M482" s="189"/>
      <c r="N482" s="189"/>
      <c r="O482" s="189"/>
      <c r="P482" s="189"/>
      <c r="Q482" s="189"/>
      <c r="R482" s="189"/>
      <c r="S482" s="189"/>
      <c r="T482" s="189"/>
      <c r="U482" s="189"/>
      <c r="V482" s="189"/>
    </row>
    <row r="483" spans="2:22" x14ac:dyDescent="0.2">
      <c r="B483" s="189"/>
      <c r="C483" s="189"/>
      <c r="D483" s="189"/>
      <c r="E483" s="189"/>
      <c r="F483" s="189"/>
      <c r="G483" s="189"/>
      <c r="H483" s="189"/>
      <c r="I483" s="189"/>
      <c r="J483" s="189"/>
      <c r="K483" s="189"/>
      <c r="L483" s="189"/>
      <c r="M483" s="189"/>
      <c r="N483" s="189"/>
      <c r="O483" s="189"/>
      <c r="P483" s="189"/>
      <c r="Q483" s="189"/>
      <c r="R483" s="189"/>
      <c r="S483" s="189"/>
      <c r="T483" s="189"/>
      <c r="U483" s="189"/>
      <c r="V483" s="189"/>
    </row>
    <row r="484" spans="2:22" x14ac:dyDescent="0.2">
      <c r="B484" s="189"/>
      <c r="C484" s="189"/>
      <c r="D484" s="189"/>
      <c r="E484" s="189"/>
      <c r="F484" s="189"/>
      <c r="G484" s="189"/>
      <c r="H484" s="189"/>
      <c r="I484" s="189"/>
      <c r="J484" s="189"/>
      <c r="K484" s="189"/>
      <c r="L484" s="189"/>
      <c r="M484" s="189"/>
      <c r="N484" s="189"/>
      <c r="O484" s="189"/>
      <c r="P484" s="189"/>
      <c r="Q484" s="189"/>
      <c r="R484" s="189"/>
      <c r="S484" s="189"/>
      <c r="T484" s="189"/>
      <c r="U484" s="189"/>
      <c r="V484" s="189"/>
    </row>
    <row r="485" spans="2:22" x14ac:dyDescent="0.2">
      <c r="B485" s="189"/>
      <c r="C485" s="189"/>
      <c r="D485" s="189"/>
      <c r="E485" s="189"/>
      <c r="F485" s="189"/>
      <c r="G485" s="189"/>
      <c r="H485" s="189"/>
      <c r="I485" s="189"/>
      <c r="J485" s="189"/>
      <c r="K485" s="189"/>
      <c r="L485" s="189"/>
      <c r="M485" s="189"/>
      <c r="N485" s="189"/>
      <c r="O485" s="189"/>
      <c r="P485" s="189"/>
      <c r="Q485" s="189"/>
      <c r="R485" s="189"/>
      <c r="S485" s="189"/>
      <c r="T485" s="189"/>
      <c r="U485" s="189"/>
      <c r="V485" s="189"/>
    </row>
    <row r="486" spans="2:22" x14ac:dyDescent="0.2">
      <c r="B486" s="189"/>
      <c r="C486" s="189"/>
      <c r="D486" s="189"/>
      <c r="E486" s="189"/>
      <c r="F486" s="189"/>
      <c r="G486" s="189"/>
      <c r="H486" s="189"/>
      <c r="I486" s="189"/>
      <c r="J486" s="189"/>
      <c r="K486" s="189"/>
      <c r="L486" s="189"/>
      <c r="M486" s="189"/>
      <c r="N486" s="189"/>
      <c r="O486" s="189"/>
      <c r="P486" s="189"/>
      <c r="Q486" s="189"/>
      <c r="R486" s="189"/>
      <c r="S486" s="189"/>
      <c r="T486" s="189"/>
      <c r="U486" s="189"/>
      <c r="V486" s="189"/>
    </row>
    <row r="487" spans="2:22" x14ac:dyDescent="0.2">
      <c r="B487" s="189"/>
      <c r="C487" s="189"/>
      <c r="D487" s="189"/>
      <c r="E487" s="189"/>
      <c r="F487" s="189"/>
      <c r="G487" s="189"/>
      <c r="H487" s="189"/>
      <c r="I487" s="189"/>
      <c r="J487" s="189"/>
      <c r="K487" s="189"/>
      <c r="L487" s="189"/>
      <c r="M487" s="189"/>
      <c r="N487" s="189"/>
      <c r="O487" s="189"/>
      <c r="P487" s="189"/>
      <c r="Q487" s="189"/>
      <c r="R487" s="189"/>
      <c r="S487" s="189"/>
      <c r="T487" s="189"/>
      <c r="U487" s="189"/>
      <c r="V487" s="189"/>
    </row>
    <row r="488" spans="2:22" x14ac:dyDescent="0.2">
      <c r="B488" s="189"/>
      <c r="C488" s="189"/>
      <c r="D488" s="189"/>
      <c r="E488" s="189"/>
      <c r="F488" s="189"/>
      <c r="G488" s="189"/>
      <c r="H488" s="189"/>
      <c r="I488" s="189"/>
      <c r="J488" s="189"/>
      <c r="K488" s="189"/>
      <c r="L488" s="189"/>
      <c r="M488" s="189"/>
      <c r="N488" s="189"/>
      <c r="O488" s="189"/>
      <c r="P488" s="189"/>
      <c r="Q488" s="189"/>
      <c r="R488" s="189"/>
      <c r="S488" s="189"/>
      <c r="T488" s="189"/>
      <c r="U488" s="189"/>
      <c r="V488" s="189"/>
    </row>
    <row r="489" spans="2:22" x14ac:dyDescent="0.2">
      <c r="B489" s="189"/>
      <c r="C489" s="189"/>
      <c r="D489" s="189"/>
      <c r="E489" s="189"/>
      <c r="F489" s="189"/>
      <c r="G489" s="189"/>
      <c r="H489" s="189"/>
      <c r="I489" s="189"/>
      <c r="J489" s="189"/>
      <c r="K489" s="189"/>
      <c r="L489" s="189"/>
      <c r="M489" s="189"/>
      <c r="N489" s="189"/>
      <c r="O489" s="189"/>
      <c r="P489" s="189"/>
      <c r="Q489" s="189"/>
      <c r="R489" s="189"/>
      <c r="S489" s="189"/>
      <c r="T489" s="189"/>
      <c r="U489" s="189"/>
      <c r="V489" s="189"/>
    </row>
    <row r="490" spans="2:22" x14ac:dyDescent="0.2">
      <c r="B490" s="189"/>
      <c r="C490" s="189"/>
      <c r="D490" s="189"/>
      <c r="E490" s="189"/>
      <c r="F490" s="189"/>
      <c r="G490" s="189"/>
      <c r="H490" s="189"/>
      <c r="I490" s="189"/>
      <c r="J490" s="189"/>
      <c r="K490" s="189"/>
      <c r="L490" s="189"/>
      <c r="M490" s="189"/>
      <c r="N490" s="189"/>
      <c r="O490" s="189"/>
      <c r="P490" s="189"/>
      <c r="Q490" s="189"/>
      <c r="R490" s="189"/>
      <c r="S490" s="189"/>
      <c r="T490" s="189"/>
      <c r="U490" s="189"/>
      <c r="V490" s="189"/>
    </row>
    <row r="491" spans="2:22" x14ac:dyDescent="0.2">
      <c r="B491" s="189"/>
      <c r="C491" s="189"/>
      <c r="D491" s="189"/>
      <c r="E491" s="189"/>
      <c r="F491" s="189"/>
      <c r="G491" s="189"/>
      <c r="H491" s="189"/>
      <c r="I491" s="189"/>
      <c r="J491" s="189"/>
      <c r="K491" s="189"/>
      <c r="L491" s="189"/>
      <c r="M491" s="189"/>
      <c r="N491" s="189"/>
      <c r="O491" s="189"/>
      <c r="P491" s="189"/>
      <c r="Q491" s="189"/>
      <c r="R491" s="189"/>
      <c r="S491" s="189"/>
      <c r="T491" s="189"/>
      <c r="U491" s="189"/>
      <c r="V491" s="189"/>
    </row>
    <row r="492" spans="2:22" x14ac:dyDescent="0.2">
      <c r="B492" s="189"/>
      <c r="C492" s="189"/>
      <c r="D492" s="189"/>
      <c r="E492" s="189"/>
      <c r="F492" s="189"/>
      <c r="G492" s="189"/>
      <c r="H492" s="189"/>
      <c r="I492" s="189"/>
      <c r="J492" s="189"/>
      <c r="K492" s="189"/>
      <c r="L492" s="189"/>
      <c r="M492" s="189"/>
      <c r="N492" s="189"/>
      <c r="O492" s="189"/>
      <c r="P492" s="189"/>
      <c r="Q492" s="189"/>
      <c r="R492" s="189"/>
      <c r="S492" s="189"/>
      <c r="T492" s="189"/>
      <c r="U492" s="189"/>
      <c r="V492" s="189"/>
    </row>
    <row r="493" spans="2:22" x14ac:dyDescent="0.2">
      <c r="B493" s="189"/>
      <c r="C493" s="189"/>
      <c r="D493" s="189"/>
      <c r="E493" s="189"/>
      <c r="F493" s="189"/>
      <c r="G493" s="189"/>
      <c r="H493" s="189"/>
      <c r="I493" s="189"/>
      <c r="J493" s="189"/>
      <c r="K493" s="189"/>
      <c r="L493" s="189"/>
      <c r="M493" s="189"/>
      <c r="N493" s="189"/>
      <c r="O493" s="189"/>
      <c r="P493" s="189"/>
      <c r="Q493" s="189"/>
      <c r="R493" s="189"/>
      <c r="S493" s="189"/>
      <c r="T493" s="189"/>
      <c r="U493" s="189"/>
      <c r="V493" s="189"/>
    </row>
    <row r="494" spans="2:22" x14ac:dyDescent="0.2">
      <c r="B494" s="189"/>
      <c r="C494" s="189"/>
      <c r="D494" s="189"/>
      <c r="E494" s="189"/>
      <c r="F494" s="189"/>
      <c r="G494" s="189"/>
      <c r="H494" s="189"/>
      <c r="I494" s="189"/>
      <c r="J494" s="189"/>
      <c r="K494" s="189"/>
      <c r="L494" s="189"/>
      <c r="M494" s="189"/>
      <c r="N494" s="189"/>
      <c r="O494" s="189"/>
      <c r="P494" s="189"/>
      <c r="Q494" s="189"/>
      <c r="R494" s="189"/>
      <c r="S494" s="189"/>
      <c r="T494" s="189"/>
      <c r="U494" s="189"/>
      <c r="V494" s="189"/>
    </row>
    <row r="495" spans="2:22" x14ac:dyDescent="0.2">
      <c r="B495" s="189"/>
      <c r="C495" s="189"/>
      <c r="D495" s="189"/>
      <c r="E495" s="189"/>
      <c r="F495" s="189"/>
      <c r="G495" s="189"/>
      <c r="H495" s="189"/>
      <c r="I495" s="189"/>
      <c r="J495" s="189"/>
      <c r="K495" s="189"/>
      <c r="L495" s="189"/>
      <c r="M495" s="189"/>
      <c r="N495" s="189"/>
      <c r="O495" s="189"/>
      <c r="P495" s="189"/>
      <c r="Q495" s="189"/>
      <c r="R495" s="189"/>
      <c r="S495" s="189"/>
      <c r="T495" s="189"/>
      <c r="U495" s="189"/>
      <c r="V495" s="189"/>
    </row>
    <row r="496" spans="2:22" x14ac:dyDescent="0.2">
      <c r="B496" s="189"/>
      <c r="C496" s="189"/>
      <c r="D496" s="189"/>
      <c r="E496" s="189"/>
      <c r="F496" s="189"/>
      <c r="G496" s="189"/>
      <c r="H496" s="189"/>
      <c r="I496" s="189"/>
      <c r="J496" s="189"/>
      <c r="K496" s="189"/>
      <c r="L496" s="189"/>
      <c r="M496" s="189"/>
      <c r="N496" s="189"/>
      <c r="O496" s="189"/>
      <c r="P496" s="189"/>
      <c r="Q496" s="189"/>
      <c r="R496" s="189"/>
      <c r="S496" s="189"/>
      <c r="T496" s="189"/>
      <c r="U496" s="189"/>
      <c r="V496" s="189"/>
    </row>
    <row r="497" spans="2:22" x14ac:dyDescent="0.2">
      <c r="B497" s="189"/>
      <c r="C497" s="189"/>
      <c r="D497" s="189"/>
      <c r="E497" s="189"/>
      <c r="F497" s="189"/>
      <c r="G497" s="189"/>
      <c r="H497" s="189"/>
      <c r="I497" s="189"/>
      <c r="J497" s="189"/>
      <c r="K497" s="189"/>
      <c r="L497" s="189"/>
      <c r="M497" s="189"/>
      <c r="N497" s="189"/>
      <c r="O497" s="189"/>
      <c r="P497" s="189"/>
      <c r="Q497" s="189"/>
      <c r="R497" s="189"/>
      <c r="S497" s="189"/>
      <c r="T497" s="189"/>
      <c r="U497" s="189"/>
      <c r="V497" s="189"/>
    </row>
    <row r="498" spans="2:22" x14ac:dyDescent="0.2">
      <c r="B498" s="189"/>
      <c r="C498" s="189"/>
      <c r="D498" s="189"/>
      <c r="E498" s="189"/>
      <c r="F498" s="189"/>
      <c r="G498" s="189"/>
      <c r="H498" s="189"/>
      <c r="I498" s="189"/>
      <c r="J498" s="189"/>
      <c r="K498" s="189"/>
      <c r="L498" s="189"/>
      <c r="M498" s="189"/>
      <c r="N498" s="189"/>
      <c r="O498" s="189"/>
      <c r="P498" s="189"/>
      <c r="Q498" s="189"/>
      <c r="R498" s="189"/>
      <c r="S498" s="189"/>
      <c r="T498" s="189"/>
      <c r="U498" s="189"/>
      <c r="V498" s="189"/>
    </row>
    <row r="499" spans="2:22" x14ac:dyDescent="0.2">
      <c r="B499" s="189"/>
      <c r="C499" s="189"/>
      <c r="D499" s="189"/>
      <c r="E499" s="189"/>
      <c r="F499" s="189"/>
      <c r="G499" s="189"/>
      <c r="H499" s="189"/>
      <c r="I499" s="189"/>
      <c r="J499" s="189"/>
      <c r="K499" s="189"/>
      <c r="L499" s="189"/>
      <c r="M499" s="189"/>
      <c r="N499" s="189"/>
      <c r="O499" s="189"/>
      <c r="P499" s="189"/>
      <c r="Q499" s="189"/>
      <c r="R499" s="189"/>
      <c r="S499" s="189"/>
      <c r="T499" s="189"/>
      <c r="U499" s="189"/>
      <c r="V499" s="189"/>
    </row>
    <row r="500" spans="2:22" x14ac:dyDescent="0.2">
      <c r="B500" s="189"/>
      <c r="C500" s="189"/>
      <c r="D500" s="189"/>
      <c r="E500" s="189"/>
      <c r="F500" s="189"/>
      <c r="G500" s="189"/>
      <c r="H500" s="189"/>
      <c r="I500" s="189"/>
      <c r="J500" s="189"/>
      <c r="K500" s="189"/>
      <c r="L500" s="189"/>
      <c r="M500" s="189"/>
      <c r="N500" s="189"/>
      <c r="O500" s="189"/>
      <c r="P500" s="189"/>
      <c r="Q500" s="189"/>
      <c r="R500" s="189"/>
      <c r="S500" s="189"/>
      <c r="T500" s="189"/>
      <c r="U500" s="189"/>
      <c r="V500" s="189"/>
    </row>
    <row r="501" spans="2:22" x14ac:dyDescent="0.2">
      <c r="B501" s="189"/>
      <c r="C501" s="189"/>
      <c r="D501" s="189"/>
      <c r="E501" s="189"/>
      <c r="F501" s="189"/>
      <c r="G501" s="189"/>
      <c r="H501" s="189"/>
      <c r="I501" s="189"/>
      <c r="J501" s="189"/>
      <c r="K501" s="189"/>
      <c r="L501" s="189"/>
      <c r="M501" s="189"/>
      <c r="N501" s="189"/>
      <c r="O501" s="189"/>
      <c r="P501" s="189"/>
      <c r="Q501" s="189"/>
      <c r="R501" s="189"/>
      <c r="S501" s="189"/>
      <c r="T501" s="189"/>
      <c r="U501" s="189"/>
      <c r="V501" s="189"/>
    </row>
    <row r="502" spans="2:22" x14ac:dyDescent="0.2">
      <c r="B502" s="189"/>
      <c r="C502" s="189"/>
      <c r="D502" s="189"/>
      <c r="E502" s="189"/>
      <c r="F502" s="189"/>
      <c r="G502" s="189"/>
      <c r="H502" s="189"/>
      <c r="I502" s="189"/>
      <c r="J502" s="189"/>
      <c r="K502" s="189"/>
      <c r="L502" s="189"/>
      <c r="M502" s="189"/>
      <c r="N502" s="189"/>
      <c r="O502" s="189"/>
      <c r="P502" s="189"/>
      <c r="Q502" s="189"/>
      <c r="R502" s="189"/>
      <c r="S502" s="189"/>
      <c r="T502" s="189"/>
      <c r="U502" s="189"/>
      <c r="V502" s="189"/>
    </row>
    <row r="503" spans="2:22" x14ac:dyDescent="0.2">
      <c r="B503" s="189"/>
      <c r="C503" s="189"/>
      <c r="D503" s="189"/>
      <c r="E503" s="189"/>
      <c r="F503" s="189"/>
      <c r="G503" s="189"/>
      <c r="H503" s="189"/>
      <c r="I503" s="189"/>
      <c r="J503" s="189"/>
      <c r="K503" s="189"/>
      <c r="L503" s="189"/>
      <c r="M503" s="189"/>
      <c r="N503" s="189"/>
      <c r="O503" s="189"/>
      <c r="P503" s="189"/>
      <c r="Q503" s="189"/>
      <c r="R503" s="189"/>
      <c r="S503" s="189"/>
      <c r="T503" s="189"/>
      <c r="U503" s="189"/>
      <c r="V503" s="189"/>
    </row>
    <row r="504" spans="2:22" x14ac:dyDescent="0.2">
      <c r="B504" s="189"/>
      <c r="C504" s="189"/>
      <c r="D504" s="189"/>
      <c r="E504" s="189"/>
      <c r="F504" s="189"/>
      <c r="G504" s="189"/>
      <c r="H504" s="189"/>
      <c r="I504" s="189"/>
      <c r="J504" s="189"/>
      <c r="K504" s="189"/>
      <c r="L504" s="189"/>
      <c r="M504" s="189"/>
      <c r="N504" s="189"/>
      <c r="O504" s="189"/>
      <c r="P504" s="189"/>
      <c r="Q504" s="189"/>
      <c r="R504" s="189"/>
      <c r="S504" s="189"/>
      <c r="T504" s="189"/>
      <c r="U504" s="189"/>
      <c r="V504" s="189"/>
    </row>
    <row r="505" spans="2:22" x14ac:dyDescent="0.2">
      <c r="B505" s="189"/>
      <c r="C505" s="189"/>
      <c r="D505" s="189"/>
      <c r="E505" s="189"/>
      <c r="F505" s="189"/>
      <c r="G505" s="189"/>
      <c r="H505" s="189"/>
      <c r="I505" s="189"/>
      <c r="J505" s="189"/>
      <c r="K505" s="189"/>
      <c r="L505" s="189"/>
      <c r="M505" s="189"/>
      <c r="N505" s="189"/>
      <c r="O505" s="189"/>
      <c r="P505" s="189"/>
      <c r="Q505" s="189"/>
      <c r="R505" s="189"/>
      <c r="S505" s="189"/>
      <c r="T505" s="189"/>
      <c r="U505" s="189"/>
      <c r="V505" s="189"/>
    </row>
    <row r="506" spans="2:22" x14ac:dyDescent="0.2">
      <c r="B506" s="189"/>
      <c r="C506" s="189"/>
      <c r="D506" s="189"/>
      <c r="E506" s="189"/>
      <c r="F506" s="189"/>
      <c r="G506" s="189"/>
      <c r="H506" s="189"/>
      <c r="I506" s="189"/>
      <c r="J506" s="189"/>
      <c r="K506" s="189"/>
      <c r="L506" s="189"/>
      <c r="M506" s="189"/>
      <c r="N506" s="189"/>
      <c r="O506" s="189"/>
      <c r="P506" s="189"/>
      <c r="Q506" s="189"/>
      <c r="R506" s="189"/>
      <c r="S506" s="189"/>
      <c r="T506" s="189"/>
      <c r="U506" s="189"/>
      <c r="V506" s="189"/>
    </row>
    <row r="507" spans="2:22" x14ac:dyDescent="0.2">
      <c r="B507" s="189"/>
      <c r="C507" s="189"/>
      <c r="D507" s="189"/>
      <c r="E507" s="189"/>
      <c r="F507" s="189"/>
      <c r="G507" s="189"/>
      <c r="H507" s="189"/>
      <c r="I507" s="189"/>
      <c r="J507" s="189"/>
      <c r="K507" s="189"/>
      <c r="L507" s="189"/>
      <c r="M507" s="189"/>
      <c r="N507" s="189"/>
      <c r="O507" s="189"/>
      <c r="P507" s="189"/>
      <c r="Q507" s="189"/>
      <c r="R507" s="189"/>
      <c r="S507" s="189"/>
      <c r="T507" s="189"/>
      <c r="U507" s="189"/>
      <c r="V507" s="189"/>
    </row>
    <row r="508" spans="2:22" x14ac:dyDescent="0.2">
      <c r="B508" s="189"/>
      <c r="C508" s="189"/>
      <c r="D508" s="189"/>
      <c r="E508" s="189"/>
      <c r="F508" s="189"/>
      <c r="G508" s="189"/>
      <c r="H508" s="189"/>
      <c r="I508" s="189"/>
      <c r="J508" s="189"/>
      <c r="K508" s="189"/>
      <c r="L508" s="189"/>
      <c r="M508" s="189"/>
      <c r="N508" s="189"/>
      <c r="O508" s="189"/>
      <c r="P508" s="189"/>
      <c r="Q508" s="189"/>
      <c r="R508" s="189"/>
      <c r="S508" s="189"/>
      <c r="T508" s="189"/>
      <c r="U508" s="189"/>
      <c r="V508" s="189"/>
    </row>
    <row r="509" spans="2:22" x14ac:dyDescent="0.2">
      <c r="B509" s="189"/>
      <c r="C509" s="189"/>
      <c r="D509" s="189"/>
      <c r="E509" s="189"/>
      <c r="F509" s="189"/>
      <c r="G509" s="189"/>
      <c r="H509" s="189"/>
      <c r="I509" s="189"/>
      <c r="J509" s="189"/>
      <c r="K509" s="189"/>
      <c r="L509" s="189"/>
      <c r="M509" s="189"/>
      <c r="N509" s="189"/>
      <c r="O509" s="189"/>
      <c r="P509" s="189"/>
      <c r="Q509" s="189"/>
      <c r="R509" s="189"/>
      <c r="S509" s="189"/>
      <c r="T509" s="189"/>
      <c r="U509" s="189"/>
      <c r="V509" s="189"/>
    </row>
    <row r="510" spans="2:22" x14ac:dyDescent="0.2">
      <c r="B510" s="189"/>
      <c r="C510" s="189"/>
      <c r="D510" s="189"/>
      <c r="E510" s="189"/>
      <c r="F510" s="189"/>
      <c r="G510" s="189"/>
      <c r="H510" s="189"/>
      <c r="I510" s="189"/>
      <c r="J510" s="189"/>
      <c r="K510" s="189"/>
      <c r="L510" s="189"/>
      <c r="M510" s="189"/>
      <c r="N510" s="189"/>
      <c r="O510" s="189"/>
      <c r="P510" s="189"/>
      <c r="Q510" s="189"/>
      <c r="R510" s="189"/>
      <c r="S510" s="189"/>
      <c r="T510" s="189"/>
      <c r="U510" s="189"/>
      <c r="V510" s="189"/>
    </row>
    <row r="511" spans="2:22" x14ac:dyDescent="0.2">
      <c r="B511" s="189"/>
      <c r="C511" s="189"/>
      <c r="D511" s="189"/>
      <c r="E511" s="189"/>
      <c r="F511" s="189"/>
      <c r="G511" s="189"/>
      <c r="H511" s="189"/>
      <c r="I511" s="189"/>
      <c r="J511" s="189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</row>
    <row r="512" spans="2:22" x14ac:dyDescent="0.2">
      <c r="B512" s="189"/>
      <c r="C512" s="189"/>
      <c r="D512" s="189"/>
      <c r="E512" s="189"/>
      <c r="F512" s="189"/>
      <c r="G512" s="189"/>
      <c r="H512" s="189"/>
      <c r="I512" s="189"/>
      <c r="J512" s="189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</row>
    <row r="513" spans="2:22" x14ac:dyDescent="0.2">
      <c r="B513" s="189"/>
      <c r="C513" s="189"/>
      <c r="D513" s="189"/>
      <c r="E513" s="189"/>
      <c r="F513" s="189"/>
      <c r="G513" s="189"/>
      <c r="H513" s="189"/>
      <c r="I513" s="189"/>
      <c r="J513" s="189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</row>
    <row r="514" spans="2:22" x14ac:dyDescent="0.2">
      <c r="B514" s="189"/>
      <c r="C514" s="189"/>
      <c r="D514" s="189"/>
      <c r="E514" s="189"/>
      <c r="F514" s="189"/>
      <c r="G514" s="189"/>
      <c r="H514" s="189"/>
      <c r="I514" s="189"/>
      <c r="J514" s="189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</row>
    <row r="515" spans="2:22" x14ac:dyDescent="0.2">
      <c r="B515" s="189"/>
      <c r="C515" s="189"/>
      <c r="D515" s="189"/>
      <c r="E515" s="189"/>
      <c r="F515" s="189"/>
      <c r="G515" s="189"/>
      <c r="H515" s="189"/>
      <c r="I515" s="189"/>
      <c r="J515" s="189"/>
      <c r="K515" s="189"/>
      <c r="L515" s="189"/>
      <c r="M515" s="189"/>
      <c r="N515" s="189"/>
      <c r="O515" s="189"/>
      <c r="P515" s="189"/>
      <c r="Q515" s="189"/>
      <c r="R515" s="189"/>
      <c r="S515" s="189"/>
      <c r="T515" s="189"/>
      <c r="U515" s="189"/>
      <c r="V515" s="189"/>
    </row>
    <row r="516" spans="2:22" x14ac:dyDescent="0.2">
      <c r="B516" s="189"/>
      <c r="C516" s="189"/>
      <c r="D516" s="189"/>
      <c r="E516" s="189"/>
      <c r="F516" s="189"/>
      <c r="G516" s="189"/>
      <c r="H516" s="189"/>
      <c r="I516" s="189"/>
      <c r="J516" s="189"/>
      <c r="K516" s="189"/>
      <c r="L516" s="189"/>
      <c r="M516" s="189"/>
      <c r="N516" s="189"/>
      <c r="O516" s="189"/>
      <c r="P516" s="189"/>
      <c r="Q516" s="189"/>
      <c r="R516" s="189"/>
      <c r="S516" s="189"/>
      <c r="T516" s="189"/>
      <c r="U516" s="189"/>
      <c r="V516" s="189"/>
    </row>
  </sheetData>
  <mergeCells count="7">
    <mergeCell ref="U7:V8"/>
    <mergeCell ref="C7:D8"/>
    <mergeCell ref="F7:G8"/>
    <mergeCell ref="I7:J8"/>
    <mergeCell ref="L7:M8"/>
    <mergeCell ref="O7:P8"/>
    <mergeCell ref="R7:S8"/>
  </mergeCells>
  <pageMargins left="0.75" right="0.75" top="1" bottom="1" header="0.5" footer="0.5"/>
  <pageSetup scale="67" fitToHeight="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E21"/>
  <sheetViews>
    <sheetView zoomScaleNormal="100" zoomScaleSheetLayoutView="85" workbookViewId="0"/>
  </sheetViews>
  <sheetFormatPr defaultRowHeight="11.25" x14ac:dyDescent="0.2"/>
  <cols>
    <col min="1" max="1" width="2.7109375" style="277" customWidth="1"/>
    <col min="2" max="3" width="6.140625" style="277" customWidth="1"/>
    <col min="4" max="4" width="8.140625" style="277" customWidth="1"/>
    <col min="5" max="5" width="18.5703125" style="277" bestFit="1" customWidth="1"/>
    <col min="6" max="6" width="4.85546875" style="277" bestFit="1" customWidth="1"/>
    <col min="7" max="7" width="5.85546875" style="277" customWidth="1"/>
    <col min="8" max="8" width="4.85546875" style="277" bestFit="1" customWidth="1"/>
    <col min="9" max="9" width="5.85546875" style="277" customWidth="1"/>
    <col min="10" max="10" width="4.85546875" style="277" bestFit="1" customWidth="1"/>
    <col min="11" max="11" width="5.85546875" style="277" customWidth="1"/>
    <col min="12" max="12" width="4.85546875" style="277" bestFit="1" customWidth="1"/>
    <col min="13" max="13" width="5.85546875" style="277" customWidth="1"/>
    <col min="14" max="14" width="4.85546875" style="277" bestFit="1" customWidth="1"/>
    <col min="15" max="15" width="5.85546875" style="277" customWidth="1"/>
    <col min="16" max="16" width="4.85546875" style="277" bestFit="1" customWidth="1"/>
    <col min="17" max="17" width="5.85546875" style="277" customWidth="1"/>
    <col min="18" max="18" width="4.85546875" style="277" bestFit="1" customWidth="1"/>
    <col min="19" max="19" width="5.85546875" style="277" customWidth="1"/>
    <col min="20" max="20" width="4.85546875" style="277" bestFit="1" customWidth="1"/>
    <col min="21" max="21" width="5.85546875" style="277" customWidth="1"/>
    <col min="22" max="22" width="4.85546875" style="277" customWidth="1"/>
    <col min="23" max="23" width="6.28515625" style="277" customWidth="1"/>
    <col min="24" max="24" width="6.42578125" style="277" customWidth="1"/>
    <col min="25" max="25" width="18.85546875" style="277" customWidth="1"/>
    <col min="26" max="26" width="4.42578125" style="277" bestFit="1" customWidth="1"/>
    <col min="27" max="27" width="6.85546875" style="277" customWidth="1"/>
    <col min="28" max="28" width="4.42578125" style="277" bestFit="1" customWidth="1"/>
    <col min="29" max="29" width="6.85546875" style="277" customWidth="1"/>
    <col min="30" max="30" width="4.85546875" style="277" bestFit="1" customWidth="1"/>
    <col min="31" max="31" width="6.85546875" style="277" customWidth="1"/>
    <col min="32" max="32" width="4.85546875" style="277" bestFit="1" customWidth="1"/>
    <col min="33" max="33" width="6.85546875" style="277" customWidth="1"/>
    <col min="34" max="34" width="4.85546875" style="277" bestFit="1" customWidth="1"/>
    <col min="35" max="35" width="6.85546875" style="277" customWidth="1"/>
    <col min="36" max="36" width="4.85546875" style="277" bestFit="1" customWidth="1"/>
    <col min="37" max="37" width="6.85546875" style="277" customWidth="1"/>
    <col min="38" max="38" width="4.85546875" style="277" bestFit="1" customWidth="1"/>
    <col min="39" max="39" width="6.85546875" style="277" customWidth="1"/>
    <col min="40" max="40" width="4.85546875" style="277" bestFit="1" customWidth="1"/>
    <col min="41" max="41" width="6.85546875" style="277" customWidth="1"/>
    <col min="42" max="42" width="4.85546875" style="277" bestFit="1" customWidth="1"/>
    <col min="43" max="43" width="6.85546875" style="277" customWidth="1"/>
    <col min="44" max="44" width="6" style="277" customWidth="1"/>
    <col min="45" max="45" width="19.5703125" style="277" bestFit="1" customWidth="1"/>
    <col min="46" max="46" width="5" style="277" bestFit="1" customWidth="1"/>
    <col min="47" max="47" width="6.28515625" style="277" customWidth="1"/>
    <col min="48" max="48" width="5" style="277" bestFit="1" customWidth="1"/>
    <col min="49" max="49" width="6.28515625" style="277" customWidth="1"/>
    <col min="50" max="50" width="4.85546875" style="277" bestFit="1" customWidth="1"/>
    <col min="51" max="51" width="6.28515625" style="277" customWidth="1"/>
    <col min="52" max="52" width="5" style="277" bestFit="1" customWidth="1"/>
    <col min="53" max="53" width="6.28515625" style="277" customWidth="1"/>
    <col min="54" max="54" width="4.85546875" style="277" bestFit="1" customWidth="1"/>
    <col min="55" max="55" width="6.28515625" style="277" customWidth="1"/>
    <col min="56" max="56" width="4.85546875" style="277" bestFit="1" customWidth="1"/>
    <col min="57" max="57" width="6.28515625" style="277" customWidth="1"/>
    <col min="58" max="58" width="4.85546875" style="277" bestFit="1" customWidth="1"/>
    <col min="59" max="59" width="6.28515625" style="277" customWidth="1"/>
    <col min="60" max="60" width="4.85546875" style="277" customWidth="1"/>
    <col min="61" max="61" width="6.28515625" style="277" customWidth="1"/>
    <col min="62" max="62" width="5" style="277" customWidth="1"/>
    <col min="63" max="64" width="6.28515625" style="277" customWidth="1"/>
    <col min="65" max="65" width="21.28515625" style="277" customWidth="1"/>
    <col min="66" max="66" width="4.85546875" style="277" customWidth="1"/>
    <col min="67" max="67" width="6.7109375" style="277" customWidth="1"/>
    <col min="68" max="68" width="5.42578125" style="277" customWidth="1"/>
    <col min="69" max="69" width="6.7109375" style="277" customWidth="1"/>
    <col min="70" max="70" width="6.28515625" style="277" customWidth="1"/>
    <col min="71" max="71" width="6.7109375" style="277" customWidth="1"/>
    <col min="72" max="72" width="4.85546875" style="277" bestFit="1" customWidth="1"/>
    <col min="73" max="73" width="6.7109375" style="277" customWidth="1"/>
    <col min="74" max="74" width="4.85546875" style="277" customWidth="1"/>
    <col min="75" max="75" width="6.7109375" style="277" customWidth="1"/>
    <col min="76" max="76" width="4.85546875" style="277" customWidth="1"/>
    <col min="77" max="77" width="6.7109375" style="277" customWidth="1"/>
    <col min="78" max="78" width="5" style="277" bestFit="1" customWidth="1"/>
    <col min="79" max="79" width="6.7109375" style="277" customWidth="1"/>
    <col min="80" max="80" width="5" style="277" bestFit="1" customWidth="1"/>
    <col min="81" max="81" width="6.7109375" style="277" customWidth="1"/>
    <col min="82" max="82" width="5" style="277" bestFit="1" customWidth="1"/>
    <col min="83" max="83" width="6.7109375" style="277" customWidth="1"/>
    <col min="84" max="16384" width="9.140625" style="277"/>
  </cols>
  <sheetData>
    <row r="1" spans="2:83" ht="12" thickBot="1" x14ac:dyDescent="0.25"/>
    <row r="2" spans="2:83" s="74" customFormat="1" x14ac:dyDescent="0.2">
      <c r="B2" s="352"/>
      <c r="C2" s="351"/>
      <c r="D2" s="351"/>
      <c r="E2" s="350"/>
      <c r="F2" s="299"/>
      <c r="G2" s="299"/>
      <c r="H2" s="299"/>
      <c r="I2" s="299"/>
      <c r="J2" s="299"/>
      <c r="K2" s="299"/>
      <c r="L2" s="299"/>
      <c r="M2" s="299"/>
      <c r="N2" s="299"/>
      <c r="O2" s="275" t="s">
        <v>96</v>
      </c>
      <c r="P2" s="298"/>
      <c r="Q2" s="299"/>
      <c r="R2" s="299"/>
      <c r="S2" s="299"/>
      <c r="T2" s="299"/>
      <c r="U2" s="299"/>
      <c r="V2" s="299"/>
      <c r="W2" s="349"/>
      <c r="X2" s="300"/>
      <c r="Y2" s="350"/>
      <c r="Z2" s="299"/>
      <c r="AA2" s="331"/>
      <c r="AB2" s="299"/>
      <c r="AC2" s="109"/>
      <c r="AD2" s="299"/>
      <c r="AE2" s="329"/>
      <c r="AF2" s="331"/>
      <c r="AG2" s="299"/>
      <c r="AH2" s="275" t="s">
        <v>96</v>
      </c>
      <c r="AI2" s="299"/>
      <c r="AJ2" s="331"/>
      <c r="AK2" s="299"/>
      <c r="AL2" s="299"/>
      <c r="AM2" s="299"/>
      <c r="AN2" s="299"/>
      <c r="AO2" s="299"/>
      <c r="AP2" s="299"/>
      <c r="AQ2" s="349"/>
      <c r="AR2" s="300"/>
      <c r="AS2" s="350"/>
      <c r="AT2" s="299"/>
      <c r="AU2" s="329"/>
      <c r="AV2" s="299"/>
      <c r="AW2" s="329"/>
      <c r="AX2" s="329"/>
      <c r="AY2" s="329"/>
      <c r="AZ2" s="299"/>
      <c r="BA2" s="329"/>
      <c r="BB2" s="299"/>
      <c r="BC2" s="275" t="s">
        <v>96</v>
      </c>
      <c r="BD2" s="299"/>
      <c r="BE2" s="329"/>
      <c r="BF2" s="299"/>
      <c r="BG2" s="329"/>
      <c r="BH2" s="329"/>
      <c r="BI2" s="329"/>
      <c r="BJ2" s="299"/>
      <c r="BK2" s="349"/>
      <c r="BL2" s="300"/>
      <c r="BM2" s="350"/>
      <c r="BN2" s="299"/>
      <c r="BO2" s="329"/>
      <c r="BP2" s="299"/>
      <c r="BQ2" s="299"/>
      <c r="BR2" s="299"/>
      <c r="BS2" s="329"/>
      <c r="BT2" s="329"/>
      <c r="BU2" s="275" t="s">
        <v>96</v>
      </c>
      <c r="BV2" s="329"/>
      <c r="BW2" s="329"/>
      <c r="BX2" s="329"/>
      <c r="BY2" s="329"/>
      <c r="BZ2" s="329"/>
      <c r="CA2" s="329"/>
      <c r="CB2" s="329"/>
      <c r="CC2" s="329"/>
      <c r="CD2" s="328"/>
      <c r="CE2" s="349"/>
    </row>
    <row r="3" spans="2:83" s="74" customFormat="1" x14ac:dyDescent="0.2">
      <c r="B3" s="348"/>
      <c r="C3" s="347"/>
      <c r="D3" s="347"/>
      <c r="E3" s="345"/>
      <c r="F3" s="296"/>
      <c r="G3" s="296"/>
      <c r="H3" s="296"/>
      <c r="I3" s="296"/>
      <c r="J3" s="296"/>
      <c r="K3" s="296"/>
      <c r="L3" s="296"/>
      <c r="M3" s="296"/>
      <c r="N3" s="296"/>
      <c r="O3" s="269" t="s">
        <v>147</v>
      </c>
      <c r="P3" s="295"/>
      <c r="Q3" s="296"/>
      <c r="R3" s="296"/>
      <c r="S3" s="296"/>
      <c r="T3" s="296"/>
      <c r="U3" s="296"/>
      <c r="V3" s="296"/>
      <c r="W3" s="346" t="s">
        <v>295</v>
      </c>
      <c r="X3" s="297"/>
      <c r="Y3" s="345"/>
      <c r="Z3" s="296"/>
      <c r="AA3" s="334"/>
      <c r="AB3" s="296"/>
      <c r="AC3" s="110"/>
      <c r="AD3" s="296"/>
      <c r="AE3" s="71"/>
      <c r="AF3" s="334"/>
      <c r="AG3" s="296"/>
      <c r="AH3" s="269" t="s">
        <v>147</v>
      </c>
      <c r="AI3" s="296"/>
      <c r="AJ3" s="334"/>
      <c r="AK3" s="296"/>
      <c r="AL3" s="296"/>
      <c r="AM3" s="296"/>
      <c r="AN3" s="296"/>
      <c r="AO3" s="296"/>
      <c r="AP3" s="296"/>
      <c r="AQ3" s="346" t="s">
        <v>295</v>
      </c>
      <c r="AR3" s="297"/>
      <c r="AS3" s="345"/>
      <c r="AT3" s="296"/>
      <c r="AU3" s="71"/>
      <c r="AV3" s="296"/>
      <c r="AW3" s="71"/>
      <c r="AX3" s="71"/>
      <c r="AY3" s="71"/>
      <c r="AZ3" s="296"/>
      <c r="BA3" s="71"/>
      <c r="BB3" s="296"/>
      <c r="BC3" s="269" t="s">
        <v>147</v>
      </c>
      <c r="BD3" s="296"/>
      <c r="BE3" s="71"/>
      <c r="BF3" s="296"/>
      <c r="BG3" s="71"/>
      <c r="BH3" s="71"/>
      <c r="BI3" s="71"/>
      <c r="BJ3" s="296"/>
      <c r="BK3" s="346" t="s">
        <v>295</v>
      </c>
      <c r="BL3" s="297"/>
      <c r="BM3" s="345"/>
      <c r="BN3" s="296"/>
      <c r="BO3" s="71"/>
      <c r="BP3" s="296"/>
      <c r="BQ3" s="296"/>
      <c r="BR3" s="296"/>
      <c r="BS3" s="71"/>
      <c r="BT3" s="71"/>
      <c r="BU3" s="269" t="s">
        <v>147</v>
      </c>
      <c r="BV3" s="71"/>
      <c r="BW3" s="71"/>
      <c r="BX3" s="71"/>
      <c r="BY3" s="71"/>
      <c r="BZ3" s="71"/>
      <c r="CA3" s="71"/>
      <c r="CB3" s="71"/>
      <c r="CC3" s="71"/>
      <c r="CE3" s="346" t="s">
        <v>295</v>
      </c>
    </row>
    <row r="4" spans="2:83" s="74" customFormat="1" x14ac:dyDescent="0.2">
      <c r="B4" s="297"/>
      <c r="C4" s="312"/>
      <c r="D4" s="296"/>
      <c r="E4" s="345"/>
      <c r="F4" s="296"/>
      <c r="G4" s="296"/>
      <c r="H4" s="296"/>
      <c r="I4" s="296"/>
      <c r="J4" s="296"/>
      <c r="K4" s="296"/>
      <c r="L4" s="296"/>
      <c r="M4" s="296"/>
      <c r="N4" s="296"/>
      <c r="O4" s="269" t="s">
        <v>148</v>
      </c>
      <c r="P4" s="295"/>
      <c r="Q4" s="296"/>
      <c r="R4" s="296"/>
      <c r="S4" s="296"/>
      <c r="T4" s="296"/>
      <c r="U4" s="296"/>
      <c r="V4" s="296"/>
      <c r="W4" s="343" t="s">
        <v>296</v>
      </c>
      <c r="X4" s="297"/>
      <c r="Y4" s="345"/>
      <c r="Z4" s="296"/>
      <c r="AA4" s="334"/>
      <c r="AB4" s="296"/>
      <c r="AC4" s="110"/>
      <c r="AD4" s="296"/>
      <c r="AE4" s="71"/>
      <c r="AF4" s="334"/>
      <c r="AG4" s="296"/>
      <c r="AH4" s="269" t="s">
        <v>148</v>
      </c>
      <c r="AI4" s="296"/>
      <c r="AJ4" s="334"/>
      <c r="AK4" s="296"/>
      <c r="AL4" s="296"/>
      <c r="AM4" s="296"/>
      <c r="AN4" s="296"/>
      <c r="AO4" s="296"/>
      <c r="AP4" s="296"/>
      <c r="AQ4" s="343" t="s">
        <v>297</v>
      </c>
      <c r="AR4" s="297"/>
      <c r="AS4" s="345"/>
      <c r="AT4" s="296"/>
      <c r="AU4" s="71"/>
      <c r="AV4" s="296"/>
      <c r="AW4" s="71"/>
      <c r="AX4" s="71"/>
      <c r="AY4" s="71"/>
      <c r="AZ4" s="296"/>
      <c r="BA4" s="71"/>
      <c r="BB4" s="296"/>
      <c r="BC4" s="344" t="s">
        <v>148</v>
      </c>
      <c r="BD4" s="296"/>
      <c r="BE4" s="71"/>
      <c r="BF4" s="296"/>
      <c r="BG4" s="71"/>
      <c r="BH4" s="71"/>
      <c r="BI4" s="71"/>
      <c r="BJ4" s="296"/>
      <c r="BK4" s="343" t="s">
        <v>441</v>
      </c>
      <c r="BL4" s="297"/>
      <c r="BM4" s="345"/>
      <c r="BN4" s="296"/>
      <c r="BO4" s="71"/>
      <c r="BP4" s="296"/>
      <c r="BQ4" s="296"/>
      <c r="BR4" s="296"/>
      <c r="BS4" s="71"/>
      <c r="BT4" s="71"/>
      <c r="BU4" s="344" t="s">
        <v>148</v>
      </c>
      <c r="BV4" s="71"/>
      <c r="BW4" s="71"/>
      <c r="BX4" s="71"/>
      <c r="BY4" s="71"/>
      <c r="BZ4" s="71"/>
      <c r="CA4" s="71"/>
      <c r="CB4" s="71"/>
      <c r="CC4" s="71"/>
      <c r="CE4" s="343" t="s">
        <v>506</v>
      </c>
    </row>
    <row r="5" spans="2:83" s="74" customFormat="1" ht="15.75" customHeight="1" thickBot="1" x14ac:dyDescent="0.25">
      <c r="B5" s="855" t="s">
        <v>801</v>
      </c>
      <c r="C5" s="856"/>
      <c r="D5" s="856"/>
      <c r="E5" s="856"/>
      <c r="F5" s="856"/>
      <c r="G5" s="856"/>
      <c r="H5" s="856"/>
      <c r="I5" s="856"/>
      <c r="J5" s="856"/>
      <c r="K5" s="856"/>
      <c r="L5" s="856"/>
      <c r="M5" s="856"/>
      <c r="N5" s="857"/>
      <c r="O5" s="264" t="s">
        <v>149</v>
      </c>
      <c r="P5" s="293"/>
      <c r="Q5" s="342"/>
      <c r="R5" s="342"/>
      <c r="S5" s="342"/>
      <c r="T5" s="342"/>
      <c r="U5" s="342"/>
      <c r="V5" s="342"/>
      <c r="W5" s="341"/>
      <c r="X5" s="855" t="str">
        <f>B5</f>
        <v>Report ID5 - Report on exposures to debtors</v>
      </c>
      <c r="Y5" s="856"/>
      <c r="Z5" s="856"/>
      <c r="AA5" s="856"/>
      <c r="AB5" s="856"/>
      <c r="AC5" s="856"/>
      <c r="AD5" s="856"/>
      <c r="AE5" s="856"/>
      <c r="AF5" s="856"/>
      <c r="AG5" s="857"/>
      <c r="AH5" s="264" t="s">
        <v>149</v>
      </c>
      <c r="AI5" s="294"/>
      <c r="AJ5" s="121"/>
      <c r="AK5" s="294"/>
      <c r="AL5" s="294"/>
      <c r="AM5" s="294"/>
      <c r="AN5" s="294"/>
      <c r="AO5" s="294"/>
      <c r="AP5" s="294"/>
      <c r="AQ5" s="339"/>
      <c r="AR5" s="855" t="str">
        <f>B5</f>
        <v>Report ID5 - Report on exposures to debtors</v>
      </c>
      <c r="AS5" s="856"/>
      <c r="AT5" s="856"/>
      <c r="AU5" s="856"/>
      <c r="AV5" s="856"/>
      <c r="AW5" s="856"/>
      <c r="AX5" s="856"/>
      <c r="AY5" s="856"/>
      <c r="AZ5" s="856"/>
      <c r="BA5" s="856"/>
      <c r="BB5" s="857"/>
      <c r="BC5" s="264" t="s">
        <v>149</v>
      </c>
      <c r="BD5" s="294"/>
      <c r="BE5" s="337"/>
      <c r="BF5" s="294"/>
      <c r="BG5" s="337"/>
      <c r="BH5" s="337"/>
      <c r="BI5" s="337"/>
      <c r="BJ5" s="340"/>
      <c r="BK5" s="339"/>
      <c r="BL5" s="855" t="str">
        <f>B5</f>
        <v>Report ID5 - Report on exposures to debtors</v>
      </c>
      <c r="BM5" s="856"/>
      <c r="BN5" s="856"/>
      <c r="BO5" s="856"/>
      <c r="BP5" s="856"/>
      <c r="BQ5" s="856"/>
      <c r="BR5" s="856"/>
      <c r="BS5" s="856"/>
      <c r="BT5" s="857"/>
      <c r="BU5" s="338" t="s">
        <v>149</v>
      </c>
      <c r="BV5" s="71"/>
      <c r="BW5" s="71"/>
      <c r="BX5" s="71"/>
      <c r="BY5" s="71"/>
      <c r="BZ5" s="71"/>
      <c r="CA5" s="71"/>
      <c r="CB5" s="71"/>
      <c r="CC5" s="337"/>
      <c r="CD5" s="336"/>
      <c r="CE5" s="335"/>
    </row>
    <row r="6" spans="2:83" s="74" customFormat="1" ht="12" thickBot="1" x14ac:dyDescent="0.25">
      <c r="B6" s="107"/>
      <c r="C6" s="108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11"/>
      <c r="X6" s="112"/>
      <c r="Y6" s="109"/>
      <c r="Z6" s="109"/>
      <c r="AA6" s="110"/>
      <c r="AB6" s="109"/>
      <c r="AC6" s="110"/>
      <c r="AD6" s="109"/>
      <c r="AE6" s="110"/>
      <c r="AF6" s="109"/>
      <c r="AG6" s="110"/>
      <c r="AH6" s="109"/>
      <c r="AI6" s="110"/>
      <c r="AJ6" s="109"/>
      <c r="AK6" s="110"/>
      <c r="AL6" s="109"/>
      <c r="AM6" s="109"/>
      <c r="AN6" s="109"/>
      <c r="AO6" s="109"/>
      <c r="AP6" s="109"/>
      <c r="AQ6" s="113"/>
      <c r="AR6" s="332"/>
      <c r="AS6" s="334"/>
      <c r="AT6" s="109"/>
      <c r="AU6" s="110"/>
      <c r="AV6" s="109"/>
      <c r="AW6" s="110"/>
      <c r="AX6" s="109"/>
      <c r="AY6" s="110"/>
      <c r="AZ6" s="109"/>
      <c r="BA6" s="333"/>
      <c r="BB6" s="109"/>
      <c r="BC6" s="333"/>
      <c r="BD6" s="109"/>
      <c r="BE6" s="333"/>
      <c r="BF6" s="333"/>
      <c r="BG6" s="333"/>
      <c r="BH6" s="110"/>
      <c r="BI6" s="334"/>
      <c r="BJ6" s="333"/>
      <c r="BK6" s="333"/>
      <c r="BL6" s="332"/>
      <c r="BM6" s="331"/>
      <c r="BN6" s="109"/>
      <c r="BO6" s="109"/>
      <c r="BP6" s="109"/>
      <c r="BQ6" s="331"/>
      <c r="BR6" s="109"/>
      <c r="BS6" s="330"/>
      <c r="BT6" s="329"/>
      <c r="BU6" s="329"/>
      <c r="BV6" s="329"/>
      <c r="BW6" s="329"/>
      <c r="BX6" s="329"/>
      <c r="BY6" s="329"/>
      <c r="BZ6" s="329"/>
      <c r="CA6" s="329"/>
      <c r="CB6" s="329"/>
      <c r="CE6" s="328"/>
    </row>
    <row r="7" spans="2:83" s="74" customFormat="1" ht="45.75" customHeight="1" x14ac:dyDescent="0.2">
      <c r="B7" s="858" t="s">
        <v>156</v>
      </c>
      <c r="C7" s="849" t="s">
        <v>158</v>
      </c>
      <c r="D7" s="849" t="s">
        <v>505</v>
      </c>
      <c r="E7" s="849" t="s">
        <v>157</v>
      </c>
      <c r="F7" s="921" t="s">
        <v>504</v>
      </c>
      <c r="G7" s="922"/>
      <c r="H7" s="921" t="s">
        <v>118</v>
      </c>
      <c r="I7" s="922"/>
      <c r="J7" s="921" t="s">
        <v>503</v>
      </c>
      <c r="K7" s="922"/>
      <c r="L7" s="921" t="s">
        <v>502</v>
      </c>
      <c r="M7" s="922"/>
      <c r="N7" s="911" t="s">
        <v>123</v>
      </c>
      <c r="O7" s="912"/>
      <c r="P7" s="911" t="s">
        <v>501</v>
      </c>
      <c r="Q7" s="912"/>
      <c r="R7" s="911" t="s">
        <v>500</v>
      </c>
      <c r="S7" s="912"/>
      <c r="T7" s="911" t="s">
        <v>375</v>
      </c>
      <c r="U7" s="912"/>
      <c r="V7" s="911" t="s">
        <v>499</v>
      </c>
      <c r="W7" s="914"/>
      <c r="X7" s="858" t="s">
        <v>156</v>
      </c>
      <c r="Y7" s="849" t="s">
        <v>157</v>
      </c>
      <c r="Z7" s="911" t="s">
        <v>498</v>
      </c>
      <c r="AA7" s="912"/>
      <c r="AB7" s="911" t="s">
        <v>497</v>
      </c>
      <c r="AC7" s="912"/>
      <c r="AD7" s="911" t="s">
        <v>496</v>
      </c>
      <c r="AE7" s="920"/>
      <c r="AF7" s="920"/>
      <c r="AG7" s="912"/>
      <c r="AH7" s="911" t="s">
        <v>495</v>
      </c>
      <c r="AI7" s="920"/>
      <c r="AJ7" s="920"/>
      <c r="AK7" s="920"/>
      <c r="AL7" s="920"/>
      <c r="AM7" s="912"/>
      <c r="AN7" s="911" t="s">
        <v>494</v>
      </c>
      <c r="AO7" s="912"/>
      <c r="AP7" s="911" t="s">
        <v>493</v>
      </c>
      <c r="AQ7" s="914"/>
      <c r="AR7" s="858" t="s">
        <v>156</v>
      </c>
      <c r="AS7" s="849" t="s">
        <v>157</v>
      </c>
      <c r="AT7" s="911" t="s">
        <v>492</v>
      </c>
      <c r="AU7" s="920"/>
      <c r="AV7" s="920"/>
      <c r="AW7" s="920"/>
      <c r="AX7" s="920"/>
      <c r="AY7" s="920"/>
      <c r="AZ7" s="920"/>
      <c r="BA7" s="912"/>
      <c r="BB7" s="911" t="s">
        <v>491</v>
      </c>
      <c r="BC7" s="920"/>
      <c r="BD7" s="920"/>
      <c r="BE7" s="912"/>
      <c r="BF7" s="911" t="s">
        <v>490</v>
      </c>
      <c r="BG7" s="920"/>
      <c r="BH7" s="920"/>
      <c r="BI7" s="912"/>
      <c r="BJ7" s="911" t="s">
        <v>122</v>
      </c>
      <c r="BK7" s="914"/>
      <c r="BL7" s="858" t="s">
        <v>156</v>
      </c>
      <c r="BM7" s="849" t="s">
        <v>157</v>
      </c>
      <c r="BN7" s="911" t="s">
        <v>489</v>
      </c>
      <c r="BO7" s="912"/>
      <c r="BP7" s="911" t="s">
        <v>488</v>
      </c>
      <c r="BQ7" s="912"/>
      <c r="BR7" s="911" t="s">
        <v>164</v>
      </c>
      <c r="BS7" s="912"/>
      <c r="BT7" s="911" t="s">
        <v>487</v>
      </c>
      <c r="BU7" s="912"/>
      <c r="BV7" s="921" t="s">
        <v>486</v>
      </c>
      <c r="BW7" s="922"/>
      <c r="BX7" s="921" t="s">
        <v>485</v>
      </c>
      <c r="BY7" s="922"/>
      <c r="BZ7" s="911" t="s">
        <v>484</v>
      </c>
      <c r="CA7" s="920"/>
      <c r="CB7" s="920"/>
      <c r="CC7" s="920"/>
      <c r="CD7" s="920"/>
      <c r="CE7" s="914"/>
    </row>
    <row r="8" spans="2:83" s="74" customFormat="1" ht="11.25" customHeight="1" x14ac:dyDescent="0.2">
      <c r="B8" s="859"/>
      <c r="C8" s="850"/>
      <c r="D8" s="850"/>
      <c r="E8" s="850"/>
      <c r="F8" s="909"/>
      <c r="G8" s="923"/>
      <c r="H8" s="909"/>
      <c r="I8" s="923"/>
      <c r="J8" s="909"/>
      <c r="K8" s="923"/>
      <c r="L8" s="909"/>
      <c r="M8" s="923"/>
      <c r="N8" s="907"/>
      <c r="O8" s="918"/>
      <c r="P8" s="907"/>
      <c r="Q8" s="918"/>
      <c r="R8" s="907"/>
      <c r="S8" s="918"/>
      <c r="T8" s="907"/>
      <c r="U8" s="918"/>
      <c r="V8" s="907"/>
      <c r="W8" s="915"/>
      <c r="X8" s="859"/>
      <c r="Y8" s="850"/>
      <c r="Z8" s="907"/>
      <c r="AA8" s="918"/>
      <c r="AB8" s="907"/>
      <c r="AC8" s="918"/>
      <c r="AD8" s="907" t="s">
        <v>446</v>
      </c>
      <c r="AE8" s="918"/>
      <c r="AF8" s="907" t="s">
        <v>445</v>
      </c>
      <c r="AG8" s="918"/>
      <c r="AH8" s="907" t="s">
        <v>444</v>
      </c>
      <c r="AI8" s="918"/>
      <c r="AJ8" s="907" t="s">
        <v>443</v>
      </c>
      <c r="AK8" s="918"/>
      <c r="AL8" s="907" t="s">
        <v>442</v>
      </c>
      <c r="AM8" s="918"/>
      <c r="AN8" s="907"/>
      <c r="AO8" s="918"/>
      <c r="AP8" s="907"/>
      <c r="AQ8" s="915"/>
      <c r="AR8" s="859"/>
      <c r="AS8" s="850"/>
      <c r="AT8" s="907" t="s">
        <v>446</v>
      </c>
      <c r="AU8" s="918"/>
      <c r="AV8" s="907" t="s">
        <v>483</v>
      </c>
      <c r="AW8" s="918"/>
      <c r="AX8" s="907" t="s">
        <v>482</v>
      </c>
      <c r="AY8" s="918"/>
      <c r="AZ8" s="907" t="s">
        <v>441</v>
      </c>
      <c r="BA8" s="918"/>
      <c r="BB8" s="907" t="s">
        <v>481</v>
      </c>
      <c r="BC8" s="918"/>
      <c r="BD8" s="907" t="s">
        <v>480</v>
      </c>
      <c r="BE8" s="918"/>
      <c r="BF8" s="907" t="s">
        <v>479</v>
      </c>
      <c r="BG8" s="918"/>
      <c r="BH8" s="907" t="s">
        <v>478</v>
      </c>
      <c r="BI8" s="918"/>
      <c r="BJ8" s="907"/>
      <c r="BK8" s="915"/>
      <c r="BL8" s="859"/>
      <c r="BM8" s="850"/>
      <c r="BN8" s="907"/>
      <c r="BO8" s="918"/>
      <c r="BP8" s="907"/>
      <c r="BQ8" s="918"/>
      <c r="BR8" s="907"/>
      <c r="BS8" s="918"/>
      <c r="BT8" s="907"/>
      <c r="BU8" s="918"/>
      <c r="BV8" s="909"/>
      <c r="BW8" s="923"/>
      <c r="BX8" s="909"/>
      <c r="BY8" s="923"/>
      <c r="BZ8" s="907" t="s">
        <v>477</v>
      </c>
      <c r="CA8" s="918"/>
      <c r="CB8" s="907" t="s">
        <v>476</v>
      </c>
      <c r="CC8" s="918"/>
      <c r="CD8" s="907" t="s">
        <v>475</v>
      </c>
      <c r="CE8" s="915"/>
    </row>
    <row r="9" spans="2:83" s="74" customFormat="1" ht="45" customHeight="1" x14ac:dyDescent="0.2">
      <c r="B9" s="860"/>
      <c r="C9" s="851"/>
      <c r="D9" s="851"/>
      <c r="E9" s="851"/>
      <c r="F9" s="910"/>
      <c r="G9" s="924"/>
      <c r="H9" s="910"/>
      <c r="I9" s="924"/>
      <c r="J9" s="910"/>
      <c r="K9" s="924"/>
      <c r="L9" s="910"/>
      <c r="M9" s="924"/>
      <c r="N9" s="916"/>
      <c r="O9" s="919"/>
      <c r="P9" s="916"/>
      <c r="Q9" s="919"/>
      <c r="R9" s="916"/>
      <c r="S9" s="919"/>
      <c r="T9" s="916"/>
      <c r="U9" s="919"/>
      <c r="V9" s="916"/>
      <c r="W9" s="917"/>
      <c r="X9" s="860"/>
      <c r="Y9" s="851"/>
      <c r="Z9" s="916"/>
      <c r="AA9" s="919"/>
      <c r="AB9" s="916"/>
      <c r="AC9" s="919"/>
      <c r="AD9" s="916"/>
      <c r="AE9" s="919"/>
      <c r="AF9" s="916"/>
      <c r="AG9" s="919"/>
      <c r="AH9" s="916"/>
      <c r="AI9" s="919"/>
      <c r="AJ9" s="916"/>
      <c r="AK9" s="919"/>
      <c r="AL9" s="916"/>
      <c r="AM9" s="919"/>
      <c r="AN9" s="916"/>
      <c r="AO9" s="919"/>
      <c r="AP9" s="916"/>
      <c r="AQ9" s="917"/>
      <c r="AR9" s="860"/>
      <c r="AS9" s="851"/>
      <c r="AT9" s="916"/>
      <c r="AU9" s="919"/>
      <c r="AV9" s="916"/>
      <c r="AW9" s="919"/>
      <c r="AX9" s="916"/>
      <c r="AY9" s="919"/>
      <c r="AZ9" s="916"/>
      <c r="BA9" s="919"/>
      <c r="BB9" s="916"/>
      <c r="BC9" s="919"/>
      <c r="BD9" s="916"/>
      <c r="BE9" s="919"/>
      <c r="BF9" s="916"/>
      <c r="BG9" s="919"/>
      <c r="BH9" s="916"/>
      <c r="BI9" s="919"/>
      <c r="BJ9" s="916"/>
      <c r="BK9" s="917"/>
      <c r="BL9" s="860"/>
      <c r="BM9" s="851"/>
      <c r="BN9" s="916"/>
      <c r="BO9" s="919"/>
      <c r="BP9" s="916"/>
      <c r="BQ9" s="919"/>
      <c r="BR9" s="916"/>
      <c r="BS9" s="919"/>
      <c r="BT9" s="916"/>
      <c r="BU9" s="919"/>
      <c r="BV9" s="910"/>
      <c r="BW9" s="924"/>
      <c r="BX9" s="910"/>
      <c r="BY9" s="924"/>
      <c r="BZ9" s="916"/>
      <c r="CA9" s="919"/>
      <c r="CB9" s="916"/>
      <c r="CC9" s="919"/>
      <c r="CD9" s="916"/>
      <c r="CE9" s="917"/>
    </row>
    <row r="10" spans="2:83" s="306" customFormat="1" ht="11.25" customHeight="1" x14ac:dyDescent="0.2">
      <c r="B10" s="22">
        <v>1</v>
      </c>
      <c r="C10" s="63">
        <f>B10+1</f>
        <v>2</v>
      </c>
      <c r="D10" s="63">
        <f>C10+1</f>
        <v>3</v>
      </c>
      <c r="E10" s="63">
        <f>D10+1</f>
        <v>4</v>
      </c>
      <c r="F10" s="20"/>
      <c r="G10" s="20">
        <f>E10+1</f>
        <v>5</v>
      </c>
      <c r="H10" s="20"/>
      <c r="I10" s="20">
        <f>G10+1</f>
        <v>6</v>
      </c>
      <c r="J10" s="20"/>
      <c r="K10" s="20">
        <f>I10+1</f>
        <v>7</v>
      </c>
      <c r="L10" s="20"/>
      <c r="M10" s="20">
        <f>K10+1</f>
        <v>8</v>
      </c>
      <c r="N10" s="20"/>
      <c r="O10" s="20">
        <f>M10+1</f>
        <v>9</v>
      </c>
      <c r="P10" s="62"/>
      <c r="Q10" s="20">
        <f>O10+1</f>
        <v>10</v>
      </c>
      <c r="R10" s="19"/>
      <c r="S10" s="20">
        <f>Q10+1</f>
        <v>11</v>
      </c>
      <c r="T10" s="61"/>
      <c r="U10" s="20">
        <f>S10+1</f>
        <v>12</v>
      </c>
      <c r="V10" s="61"/>
      <c r="W10" s="60">
        <f>U10+1</f>
        <v>13</v>
      </c>
      <c r="X10" s="59">
        <f>W10+1</f>
        <v>14</v>
      </c>
      <c r="Y10" s="21"/>
      <c r="Z10" s="20"/>
      <c r="AA10" s="20">
        <f>X10+1</f>
        <v>15</v>
      </c>
      <c r="AB10" s="20"/>
      <c r="AC10" s="20">
        <f>AA10+1</f>
        <v>16</v>
      </c>
      <c r="AD10" s="20"/>
      <c r="AE10" s="20">
        <f>AC10+1</f>
        <v>17</v>
      </c>
      <c r="AF10" s="20"/>
      <c r="AG10" s="20">
        <f>AE10+1</f>
        <v>18</v>
      </c>
      <c r="AH10" s="20"/>
      <c r="AI10" s="20">
        <f>AG10+1</f>
        <v>19</v>
      </c>
      <c r="AJ10" s="20"/>
      <c r="AK10" s="20">
        <f>AI10+1</f>
        <v>20</v>
      </c>
      <c r="AL10" s="20"/>
      <c r="AM10" s="20">
        <f>AK10+1</f>
        <v>21</v>
      </c>
      <c r="AN10" s="20"/>
      <c r="AO10" s="20">
        <f>AM10+1</f>
        <v>22</v>
      </c>
      <c r="AP10" s="20"/>
      <c r="AQ10" s="60">
        <f>AO10+1</f>
        <v>23</v>
      </c>
      <c r="AR10" s="59">
        <f>AQ10+1</f>
        <v>24</v>
      </c>
      <c r="AS10" s="21"/>
      <c r="AT10" s="18"/>
      <c r="AU10" s="58">
        <v>25</v>
      </c>
      <c r="AV10" s="18"/>
      <c r="AW10" s="58">
        <v>26</v>
      </c>
      <c r="AX10" s="18"/>
      <c r="AY10" s="58">
        <v>27</v>
      </c>
      <c r="AZ10" s="18"/>
      <c r="BA10" s="18">
        <f>AY10+1</f>
        <v>28</v>
      </c>
      <c r="BB10" s="31"/>
      <c r="BC10" s="20">
        <v>29</v>
      </c>
      <c r="BD10" s="20"/>
      <c r="BE10" s="20">
        <v>30</v>
      </c>
      <c r="BF10" s="20"/>
      <c r="BG10" s="20">
        <v>31</v>
      </c>
      <c r="BH10" s="20"/>
      <c r="BI10" s="20">
        <f>BG10+1</f>
        <v>32</v>
      </c>
      <c r="BJ10" s="20"/>
      <c r="BK10" s="20">
        <f>BI10+1</f>
        <v>33</v>
      </c>
      <c r="BL10" s="59">
        <v>34</v>
      </c>
      <c r="BM10" s="21"/>
      <c r="BN10" s="20"/>
      <c r="BO10" s="20">
        <v>35</v>
      </c>
      <c r="BP10" s="20"/>
      <c r="BQ10" s="20">
        <v>36</v>
      </c>
      <c r="BR10" s="20"/>
      <c r="BS10" s="20">
        <v>37</v>
      </c>
      <c r="BT10" s="20"/>
      <c r="BU10" s="20">
        <v>38</v>
      </c>
      <c r="BV10" s="20"/>
      <c r="BW10" s="20">
        <v>39</v>
      </c>
      <c r="BX10" s="20"/>
      <c r="BY10" s="20">
        <v>40</v>
      </c>
      <c r="BZ10" s="31"/>
      <c r="CA10" s="20">
        <v>41</v>
      </c>
      <c r="CB10" s="20"/>
      <c r="CC10" s="20">
        <f>CA10+1</f>
        <v>42</v>
      </c>
      <c r="CD10" s="20"/>
      <c r="CE10" s="60">
        <f>CC10+1</f>
        <v>43</v>
      </c>
    </row>
    <row r="11" spans="2:83" s="74" customFormat="1" x14ac:dyDescent="0.2">
      <c r="B11" s="56" t="s">
        <v>165</v>
      </c>
      <c r="C11" s="51"/>
      <c r="D11" s="14"/>
      <c r="E11" s="49" t="s">
        <v>293</v>
      </c>
      <c r="F11" s="15">
        <v>1001</v>
      </c>
      <c r="G11" s="14"/>
      <c r="H11" s="15">
        <f>F11+1000</f>
        <v>2001</v>
      </c>
      <c r="I11" s="14"/>
      <c r="J11" s="15">
        <f>H11+1000</f>
        <v>3001</v>
      </c>
      <c r="K11" s="14"/>
      <c r="L11" s="15">
        <f>J11+1000</f>
        <v>4001</v>
      </c>
      <c r="M11" s="14"/>
      <c r="N11" s="15">
        <f>L11+1000</f>
        <v>5001</v>
      </c>
      <c r="O11" s="14"/>
      <c r="P11" s="15">
        <f>N11+1000</f>
        <v>6001</v>
      </c>
      <c r="Q11" s="4"/>
      <c r="R11" s="15">
        <f>P11+1000</f>
        <v>7001</v>
      </c>
      <c r="S11" s="13"/>
      <c r="T11" s="15">
        <f>R11+1000</f>
        <v>8001</v>
      </c>
      <c r="U11" s="50"/>
      <c r="V11" s="15">
        <f>T11+1000</f>
        <v>9001</v>
      </c>
      <c r="W11" s="16"/>
      <c r="X11" s="56" t="s">
        <v>165</v>
      </c>
      <c r="Y11" s="49" t="str">
        <f t="shared" ref="Y11:Y21" si="0">E11</f>
        <v>Debtor A</v>
      </c>
      <c r="Z11" s="15">
        <v>1001</v>
      </c>
      <c r="AA11" s="10"/>
      <c r="AB11" s="15">
        <f>Z11+1000</f>
        <v>2001</v>
      </c>
      <c r="AC11" s="10"/>
      <c r="AD11" s="15">
        <f>AB11+1000</f>
        <v>3001</v>
      </c>
      <c r="AE11" s="10"/>
      <c r="AF11" s="15">
        <f>AD11+1000</f>
        <v>4001</v>
      </c>
      <c r="AG11" s="10"/>
      <c r="AH11" s="15">
        <f>AF11+1000</f>
        <v>5001</v>
      </c>
      <c r="AI11" s="10"/>
      <c r="AJ11" s="15">
        <f>AH11+1000</f>
        <v>6001</v>
      </c>
      <c r="AK11" s="10"/>
      <c r="AL11" s="15">
        <f>AJ11+1000</f>
        <v>7001</v>
      </c>
      <c r="AM11" s="10"/>
      <c r="AN11" s="15">
        <f>AL11+1000</f>
        <v>8001</v>
      </c>
      <c r="AO11" s="10"/>
      <c r="AP11" s="15">
        <f>AN11+1000</f>
        <v>9001</v>
      </c>
      <c r="AQ11" s="54"/>
      <c r="AR11" s="56" t="s">
        <v>165</v>
      </c>
      <c r="AS11" s="49" t="str">
        <f t="shared" ref="AS11:AS21" si="1">E11</f>
        <v>Debtor A</v>
      </c>
      <c r="AT11" s="30">
        <v>1001</v>
      </c>
      <c r="AU11" s="55"/>
      <c r="AV11" s="30">
        <f>+AT11+1000</f>
        <v>2001</v>
      </c>
      <c r="AW11" s="55"/>
      <c r="AX11" s="30">
        <f>+AV11+1000</f>
        <v>3001</v>
      </c>
      <c r="AY11" s="55"/>
      <c r="AZ11" s="30">
        <f>AX11+1000</f>
        <v>4001</v>
      </c>
      <c r="BA11" s="327"/>
      <c r="BB11" s="326">
        <f>+AZ11+1000</f>
        <v>5001</v>
      </c>
      <c r="BC11" s="818"/>
      <c r="BD11" s="15">
        <f>BB11+1000</f>
        <v>6001</v>
      </c>
      <c r="BE11" s="822"/>
      <c r="BF11" s="15">
        <f>+BD11+1000</f>
        <v>7001</v>
      </c>
      <c r="BG11" s="10"/>
      <c r="BH11" s="15">
        <f>BF11+1000</f>
        <v>8001</v>
      </c>
      <c r="BI11" s="10"/>
      <c r="BJ11" s="15">
        <f>BH11+1000</f>
        <v>9001</v>
      </c>
      <c r="BK11" s="10"/>
      <c r="BL11" s="56" t="s">
        <v>165</v>
      </c>
      <c r="BM11" s="49" t="str">
        <f t="shared" ref="BM11:BM21" si="2">E11</f>
        <v>Debtor A</v>
      </c>
      <c r="BN11" s="15">
        <v>1001</v>
      </c>
      <c r="BO11" s="10"/>
      <c r="BP11" s="15">
        <f>+BN11+1000</f>
        <v>2001</v>
      </c>
      <c r="BQ11" s="10"/>
      <c r="BR11" s="15">
        <f>+BP11+1000</f>
        <v>3001</v>
      </c>
      <c r="BS11" s="10"/>
      <c r="BT11" s="15">
        <f>+BR11+1000</f>
        <v>4001</v>
      </c>
      <c r="BU11" s="10"/>
      <c r="BV11" s="15">
        <f>+BT11+1000</f>
        <v>5001</v>
      </c>
      <c r="BW11" s="14"/>
      <c r="BX11" s="15">
        <f>+BV11+1000</f>
        <v>6001</v>
      </c>
      <c r="BY11" s="14"/>
      <c r="BZ11" s="326">
        <f>+BX11+1000</f>
        <v>7001</v>
      </c>
      <c r="CA11" s="10"/>
      <c r="CB11" s="15">
        <f>BZ11+1000</f>
        <v>8001</v>
      </c>
      <c r="CC11" s="10"/>
      <c r="CD11" s="15">
        <f>CB11+1000</f>
        <v>9001</v>
      </c>
      <c r="CE11" s="9"/>
    </row>
    <row r="12" spans="2:83" s="74" customFormat="1" ht="11.25" customHeight="1" x14ac:dyDescent="0.2">
      <c r="B12" s="11" t="s">
        <v>172</v>
      </c>
      <c r="C12" s="52"/>
      <c r="D12" s="14"/>
      <c r="E12" s="49" t="s">
        <v>474</v>
      </c>
      <c r="F12" s="15">
        <v>1002</v>
      </c>
      <c r="G12" s="14"/>
      <c r="H12" s="15">
        <f>F12+1000</f>
        <v>2002</v>
      </c>
      <c r="I12" s="14"/>
      <c r="J12" s="15">
        <f>H12+1000</f>
        <v>3002</v>
      </c>
      <c r="K12" s="14"/>
      <c r="L12" s="15">
        <f>J12+1000</f>
        <v>4002</v>
      </c>
      <c r="M12" s="14"/>
      <c r="N12" s="15">
        <f>L12+1000</f>
        <v>5002</v>
      </c>
      <c r="O12" s="14"/>
      <c r="P12" s="15">
        <f>N12+1000</f>
        <v>6002</v>
      </c>
      <c r="Q12" s="4"/>
      <c r="R12" s="15">
        <f>P12+1000</f>
        <v>7002</v>
      </c>
      <c r="S12" s="13"/>
      <c r="T12" s="15">
        <f>R12+1000</f>
        <v>8002</v>
      </c>
      <c r="U12" s="50"/>
      <c r="V12" s="15">
        <f>T12+1000</f>
        <v>9002</v>
      </c>
      <c r="W12" s="16"/>
      <c r="X12" s="11" t="s">
        <v>172</v>
      </c>
      <c r="Y12" s="49" t="str">
        <f t="shared" si="0"/>
        <v>Debtor B</v>
      </c>
      <c r="Z12" s="15">
        <v>1002</v>
      </c>
      <c r="AA12" s="10"/>
      <c r="AB12" s="15">
        <f>Z12+1000</f>
        <v>2002</v>
      </c>
      <c r="AC12" s="10"/>
      <c r="AD12" s="15">
        <f>AB12+1000</f>
        <v>3002</v>
      </c>
      <c r="AE12" s="10"/>
      <c r="AF12" s="15">
        <f>AD12+1000</f>
        <v>4002</v>
      </c>
      <c r="AG12" s="10"/>
      <c r="AH12" s="15">
        <f>AF12+1000</f>
        <v>5002</v>
      </c>
      <c r="AI12" s="10"/>
      <c r="AJ12" s="15">
        <f>AH12+1000</f>
        <v>6002</v>
      </c>
      <c r="AK12" s="10"/>
      <c r="AL12" s="15">
        <f>AJ12+1000</f>
        <v>7002</v>
      </c>
      <c r="AM12" s="10"/>
      <c r="AN12" s="15">
        <f>AL12+1000</f>
        <v>8002</v>
      </c>
      <c r="AO12" s="10"/>
      <c r="AP12" s="15">
        <f>AN12+1000</f>
        <v>9002</v>
      </c>
      <c r="AQ12" s="9"/>
      <c r="AR12" s="11" t="s">
        <v>172</v>
      </c>
      <c r="AS12" s="49" t="str">
        <f t="shared" si="1"/>
        <v>Debtor B</v>
      </c>
      <c r="AT12" s="30">
        <v>1002</v>
      </c>
      <c r="AU12" s="43"/>
      <c r="AV12" s="30">
        <f>+AT12+1000</f>
        <v>2002</v>
      </c>
      <c r="AW12" s="43"/>
      <c r="AX12" s="30">
        <f>+AV12+1000</f>
        <v>3002</v>
      </c>
      <c r="AY12" s="43"/>
      <c r="AZ12" s="30">
        <f>AX12+1000</f>
        <v>4002</v>
      </c>
      <c r="BA12" s="10"/>
      <c r="BB12" s="326">
        <f>+AZ12+1000</f>
        <v>5002</v>
      </c>
      <c r="BC12" s="818"/>
      <c r="BD12" s="15">
        <f>BB12+1000</f>
        <v>6002</v>
      </c>
      <c r="BE12" s="822"/>
      <c r="BF12" s="15">
        <f>+BD12+1000</f>
        <v>7002</v>
      </c>
      <c r="BG12" s="10"/>
      <c r="BH12" s="15">
        <f>BF12+1000</f>
        <v>8002</v>
      </c>
      <c r="BI12" s="10"/>
      <c r="BJ12" s="15">
        <f>BH12+1000</f>
        <v>9002</v>
      </c>
      <c r="BK12" s="10"/>
      <c r="BL12" s="11" t="s">
        <v>172</v>
      </c>
      <c r="BM12" s="49" t="str">
        <f t="shared" si="2"/>
        <v>Debtor B</v>
      </c>
      <c r="BN12" s="15">
        <v>1002</v>
      </c>
      <c r="BO12" s="10"/>
      <c r="BP12" s="15">
        <f>+BN12+1000</f>
        <v>2002</v>
      </c>
      <c r="BQ12" s="10"/>
      <c r="BR12" s="15">
        <f>+BP12+1000</f>
        <v>3002</v>
      </c>
      <c r="BS12" s="10"/>
      <c r="BT12" s="15">
        <f>+BR12+1000</f>
        <v>4002</v>
      </c>
      <c r="BU12" s="10"/>
      <c r="BV12" s="15">
        <f>+BT12+1000</f>
        <v>5002</v>
      </c>
      <c r="BW12" s="14"/>
      <c r="BX12" s="15">
        <f>+BV12+1000</f>
        <v>6002</v>
      </c>
      <c r="BY12" s="14"/>
      <c r="BZ12" s="326">
        <f>+BX12+1000</f>
        <v>7002</v>
      </c>
      <c r="CA12" s="10"/>
      <c r="CB12" s="15">
        <f>BZ12+1000</f>
        <v>8002</v>
      </c>
      <c r="CC12" s="10"/>
      <c r="CD12" s="15">
        <f>CB12+1000</f>
        <v>9002</v>
      </c>
      <c r="CE12" s="9"/>
    </row>
    <row r="13" spans="2:83" s="74" customFormat="1" x14ac:dyDescent="0.2">
      <c r="B13" s="11" t="s">
        <v>173</v>
      </c>
      <c r="C13" s="51"/>
      <c r="D13" s="14"/>
      <c r="E13" s="49" t="s">
        <v>473</v>
      </c>
      <c r="F13" s="15">
        <v>1003</v>
      </c>
      <c r="G13" s="14"/>
      <c r="H13" s="15">
        <f>F13+1000</f>
        <v>2003</v>
      </c>
      <c r="I13" s="14"/>
      <c r="J13" s="15">
        <f>H13+1000</f>
        <v>3003</v>
      </c>
      <c r="K13" s="14"/>
      <c r="L13" s="15">
        <f>J13+1000</f>
        <v>4003</v>
      </c>
      <c r="M13" s="14"/>
      <c r="N13" s="15">
        <f>L13+1000</f>
        <v>5003</v>
      </c>
      <c r="O13" s="14"/>
      <c r="P13" s="15">
        <f>N13+1000</f>
        <v>6003</v>
      </c>
      <c r="Q13" s="4"/>
      <c r="R13" s="15">
        <f>P13+1000</f>
        <v>7003</v>
      </c>
      <c r="S13" s="13"/>
      <c r="T13" s="15">
        <f>R13+1000</f>
        <v>8003</v>
      </c>
      <c r="U13" s="50"/>
      <c r="V13" s="15">
        <f>T13+1000</f>
        <v>9003</v>
      </c>
      <c r="W13" s="16"/>
      <c r="X13" s="11" t="s">
        <v>173</v>
      </c>
      <c r="Y13" s="49" t="str">
        <f t="shared" si="0"/>
        <v>Debtor C</v>
      </c>
      <c r="Z13" s="15">
        <v>1003</v>
      </c>
      <c r="AA13" s="10"/>
      <c r="AB13" s="15">
        <f>Z13+1000</f>
        <v>2003</v>
      </c>
      <c r="AC13" s="10"/>
      <c r="AD13" s="15">
        <f>AB13+1000</f>
        <v>3003</v>
      </c>
      <c r="AE13" s="10"/>
      <c r="AF13" s="15">
        <f>AD13+1000</f>
        <v>4003</v>
      </c>
      <c r="AG13" s="10"/>
      <c r="AH13" s="15">
        <f>AF13+1000</f>
        <v>5003</v>
      </c>
      <c r="AI13" s="10"/>
      <c r="AJ13" s="15">
        <f>AH13+1000</f>
        <v>6003</v>
      </c>
      <c r="AK13" s="10"/>
      <c r="AL13" s="15">
        <f>AJ13+1000</f>
        <v>7003</v>
      </c>
      <c r="AM13" s="10"/>
      <c r="AN13" s="15">
        <f>AL13+1000</f>
        <v>8003</v>
      </c>
      <c r="AO13" s="10"/>
      <c r="AP13" s="15">
        <f>AN13+1000</f>
        <v>9003</v>
      </c>
      <c r="AQ13" s="9"/>
      <c r="AR13" s="11" t="s">
        <v>173</v>
      </c>
      <c r="AS13" s="49" t="str">
        <f t="shared" si="1"/>
        <v>Debtor C</v>
      </c>
      <c r="AT13" s="30">
        <v>1003</v>
      </c>
      <c r="AU13" s="43"/>
      <c r="AV13" s="30">
        <f>+AT13+1000</f>
        <v>2003</v>
      </c>
      <c r="AW13" s="43"/>
      <c r="AX13" s="30">
        <f>+AV13+1000</f>
        <v>3003</v>
      </c>
      <c r="AY13" s="43"/>
      <c r="AZ13" s="30">
        <f>AX13+1000</f>
        <v>4003</v>
      </c>
      <c r="BA13" s="10"/>
      <c r="BB13" s="326">
        <f>+AZ13+1000</f>
        <v>5003</v>
      </c>
      <c r="BC13" s="818"/>
      <c r="BD13" s="15">
        <f>BB13+1000</f>
        <v>6003</v>
      </c>
      <c r="BE13" s="822"/>
      <c r="BF13" s="15">
        <f>+BD13+1000</f>
        <v>7003</v>
      </c>
      <c r="BG13" s="10"/>
      <c r="BH13" s="15">
        <f>BF13+1000</f>
        <v>8003</v>
      </c>
      <c r="BI13" s="10"/>
      <c r="BJ13" s="15">
        <f>BH13+1000</f>
        <v>9003</v>
      </c>
      <c r="BK13" s="10"/>
      <c r="BL13" s="11" t="s">
        <v>173</v>
      </c>
      <c r="BM13" s="49" t="str">
        <f t="shared" si="2"/>
        <v>Debtor C</v>
      </c>
      <c r="BN13" s="15">
        <v>1003</v>
      </c>
      <c r="BO13" s="10"/>
      <c r="BP13" s="15">
        <f>+BN13+1000</f>
        <v>2003</v>
      </c>
      <c r="BQ13" s="10"/>
      <c r="BR13" s="15">
        <f>+BP13+1000</f>
        <v>3003</v>
      </c>
      <c r="BS13" s="10"/>
      <c r="BT13" s="15">
        <f>+BR13+1000</f>
        <v>4003</v>
      </c>
      <c r="BU13" s="10"/>
      <c r="BV13" s="15">
        <f>+BT13+1000</f>
        <v>5003</v>
      </c>
      <c r="BW13" s="14"/>
      <c r="BX13" s="15">
        <f>+BV13+1000</f>
        <v>6003</v>
      </c>
      <c r="BY13" s="14"/>
      <c r="BZ13" s="326">
        <f>+BX13+1000</f>
        <v>7003</v>
      </c>
      <c r="CA13" s="10"/>
      <c r="CB13" s="15">
        <f>BZ13+1000</f>
        <v>8003</v>
      </c>
      <c r="CC13" s="10"/>
      <c r="CD13" s="15">
        <f>CB13+1000</f>
        <v>9003</v>
      </c>
      <c r="CE13" s="9"/>
    </row>
    <row r="14" spans="2:83" s="74" customFormat="1" x14ac:dyDescent="0.2">
      <c r="B14" s="11" t="s">
        <v>175</v>
      </c>
      <c r="C14" s="52"/>
      <c r="D14" s="3"/>
      <c r="E14" s="49" t="s">
        <v>177</v>
      </c>
      <c r="F14" s="15">
        <v>1004</v>
      </c>
      <c r="G14" s="13"/>
      <c r="H14" s="15">
        <f>F14+1000</f>
        <v>2004</v>
      </c>
      <c r="I14" s="13"/>
      <c r="J14" s="15">
        <f>H14+1000</f>
        <v>3004</v>
      </c>
      <c r="K14" s="13"/>
      <c r="L14" s="15">
        <f>J14+1000</f>
        <v>4004</v>
      </c>
      <c r="M14" s="13"/>
      <c r="N14" s="15">
        <f>L14+1000</f>
        <v>5004</v>
      </c>
      <c r="O14" s="14"/>
      <c r="P14" s="15">
        <f>N14+1000</f>
        <v>6004</v>
      </c>
      <c r="Q14" s="4"/>
      <c r="R14" s="15">
        <f>P14+1000</f>
        <v>7004</v>
      </c>
      <c r="S14" s="14"/>
      <c r="T14" s="15">
        <f>R14+1000</f>
        <v>8004</v>
      </c>
      <c r="U14" s="53"/>
      <c r="V14" s="15">
        <f>T14+1000</f>
        <v>9004</v>
      </c>
      <c r="W14" s="16"/>
      <c r="X14" s="11" t="s">
        <v>175</v>
      </c>
      <c r="Y14" s="49" t="str">
        <f t="shared" si="0"/>
        <v>Total group 1234 (2-4)</v>
      </c>
      <c r="Z14" s="15">
        <v>1004</v>
      </c>
      <c r="AA14" s="10"/>
      <c r="AB14" s="15">
        <f>Z14+1000</f>
        <v>2004</v>
      </c>
      <c r="AC14" s="10"/>
      <c r="AD14" s="15">
        <f>AB14+1000</f>
        <v>3004</v>
      </c>
      <c r="AE14" s="10"/>
      <c r="AF14" s="15">
        <f>AD14+1000</f>
        <v>4004</v>
      </c>
      <c r="AG14" s="10"/>
      <c r="AH14" s="15">
        <f>AF14+1000</f>
        <v>5004</v>
      </c>
      <c r="AI14" s="10"/>
      <c r="AJ14" s="15">
        <f>AH14+1000</f>
        <v>6004</v>
      </c>
      <c r="AK14" s="10"/>
      <c r="AL14" s="15">
        <f>AJ14+1000</f>
        <v>7004</v>
      </c>
      <c r="AM14" s="10"/>
      <c r="AN14" s="15">
        <f>AL14+1000</f>
        <v>8004</v>
      </c>
      <c r="AO14" s="10"/>
      <c r="AP14" s="15">
        <f>AN14+1000</f>
        <v>9004</v>
      </c>
      <c r="AQ14" s="9"/>
      <c r="AR14" s="11" t="s">
        <v>175</v>
      </c>
      <c r="AS14" s="49" t="str">
        <f t="shared" si="1"/>
        <v>Total group 1234 (2-4)</v>
      </c>
      <c r="AT14" s="30">
        <v>1004</v>
      </c>
      <c r="AU14" s="43"/>
      <c r="AV14" s="30">
        <f>+AT14+1000</f>
        <v>2004</v>
      </c>
      <c r="AW14" s="43"/>
      <c r="AX14" s="30">
        <f>+AV14+1000</f>
        <v>3004</v>
      </c>
      <c r="AY14" s="43"/>
      <c r="AZ14" s="30">
        <f>AX14+1000</f>
        <v>4004</v>
      </c>
      <c r="BA14" s="10"/>
      <c r="BB14" s="326">
        <f>+AZ14+1000</f>
        <v>5004</v>
      </c>
      <c r="BC14" s="818"/>
      <c r="BD14" s="15">
        <f>BB14+1000</f>
        <v>6004</v>
      </c>
      <c r="BE14" s="822"/>
      <c r="BF14" s="15">
        <f>+BD14+1000</f>
        <v>7004</v>
      </c>
      <c r="BG14" s="10"/>
      <c r="BH14" s="15">
        <f>BF14+1000</f>
        <v>8004</v>
      </c>
      <c r="BI14" s="10"/>
      <c r="BJ14" s="15">
        <f>BH14+1000</f>
        <v>9004</v>
      </c>
      <c r="BK14" s="10"/>
      <c r="BL14" s="11" t="s">
        <v>175</v>
      </c>
      <c r="BM14" s="49" t="str">
        <f t="shared" si="2"/>
        <v>Total group 1234 (2-4)</v>
      </c>
      <c r="BN14" s="15">
        <v>1004</v>
      </c>
      <c r="BO14" s="10"/>
      <c r="BP14" s="15">
        <f>+BN14+1000</f>
        <v>2004</v>
      </c>
      <c r="BQ14" s="10"/>
      <c r="BR14" s="15">
        <f>+BP14+1000</f>
        <v>3004</v>
      </c>
      <c r="BS14" s="10"/>
      <c r="BT14" s="15">
        <f>+BR14+1000</f>
        <v>4004</v>
      </c>
      <c r="BU14" s="10"/>
      <c r="BV14" s="15">
        <f>+BT14+1000</f>
        <v>5004</v>
      </c>
      <c r="BW14" s="14"/>
      <c r="BX14" s="15">
        <f>+BV14+1000</f>
        <v>6004</v>
      </c>
      <c r="BY14" s="14"/>
      <c r="BZ14" s="326">
        <f>+BX14+1000</f>
        <v>7004</v>
      </c>
      <c r="CA14" s="10"/>
      <c r="CB14" s="15">
        <f>BZ14+1000</f>
        <v>8004</v>
      </c>
      <c r="CC14" s="10"/>
      <c r="CD14" s="15">
        <f>CB14+1000</f>
        <v>9004</v>
      </c>
      <c r="CE14" s="9"/>
    </row>
    <row r="15" spans="2:83" s="74" customFormat="1" x14ac:dyDescent="0.2">
      <c r="B15" s="11" t="s">
        <v>176</v>
      </c>
      <c r="C15" s="51"/>
      <c r="D15" s="14"/>
      <c r="E15" s="323" t="s">
        <v>317</v>
      </c>
      <c r="F15" s="15">
        <v>1005</v>
      </c>
      <c r="G15" s="13"/>
      <c r="H15" s="15">
        <f>F15+1000</f>
        <v>2005</v>
      </c>
      <c r="I15" s="13"/>
      <c r="J15" s="15">
        <f>H15+1000</f>
        <v>3005</v>
      </c>
      <c r="K15" s="13"/>
      <c r="L15" s="15">
        <f>J15+1000</f>
        <v>4005</v>
      </c>
      <c r="M15" s="13"/>
      <c r="N15" s="15">
        <f>L15+1000</f>
        <v>5005</v>
      </c>
      <c r="O15" s="14"/>
      <c r="P15" s="15">
        <f>N15+1000</f>
        <v>6005</v>
      </c>
      <c r="Q15" s="4"/>
      <c r="R15" s="15">
        <f>P15+1000</f>
        <v>7005</v>
      </c>
      <c r="S15" s="14"/>
      <c r="T15" s="15">
        <f>R15+1000</f>
        <v>8005</v>
      </c>
      <c r="U15" s="14"/>
      <c r="V15" s="15">
        <f>T15+1000</f>
        <v>9005</v>
      </c>
      <c r="W15" s="16"/>
      <c r="X15" s="11" t="s">
        <v>176</v>
      </c>
      <c r="Y15" s="49" t="str">
        <f t="shared" si="0"/>
        <v>…</v>
      </c>
      <c r="Z15" s="15">
        <v>1005</v>
      </c>
      <c r="AA15" s="4"/>
      <c r="AB15" s="15">
        <f>Z15+1000</f>
        <v>2005</v>
      </c>
      <c r="AC15" s="4"/>
      <c r="AD15" s="15">
        <f>AB15+1000</f>
        <v>3005</v>
      </c>
      <c r="AE15" s="4"/>
      <c r="AF15" s="15">
        <f>AD15+1000</f>
        <v>4005</v>
      </c>
      <c r="AG15" s="4"/>
      <c r="AH15" s="15">
        <f>AF15+1000</f>
        <v>5005</v>
      </c>
      <c r="AI15" s="4"/>
      <c r="AJ15" s="15">
        <f>AH15+1000</f>
        <v>6005</v>
      </c>
      <c r="AK15" s="4"/>
      <c r="AL15" s="15">
        <f>AJ15+1000</f>
        <v>7005</v>
      </c>
      <c r="AM15" s="4"/>
      <c r="AN15" s="15">
        <f>AL15+1000</f>
        <v>8005</v>
      </c>
      <c r="AO15" s="4"/>
      <c r="AP15" s="15">
        <f>AN15+1000</f>
        <v>9005</v>
      </c>
      <c r="AQ15" s="29"/>
      <c r="AR15" s="11" t="s">
        <v>176</v>
      </c>
      <c r="AS15" s="49" t="str">
        <f t="shared" si="1"/>
        <v>…</v>
      </c>
      <c r="AT15" s="30">
        <v>1005</v>
      </c>
      <c r="AU15" s="28"/>
      <c r="AV15" s="30">
        <f>+AT15+1000</f>
        <v>2005</v>
      </c>
      <c r="AW15" s="28"/>
      <c r="AX15" s="30">
        <f>+AV15+1000</f>
        <v>3005</v>
      </c>
      <c r="AY15" s="28"/>
      <c r="AZ15" s="30">
        <f>AX15+1000</f>
        <v>4005</v>
      </c>
      <c r="BA15" s="4"/>
      <c r="BB15" s="326">
        <f>+AZ15+1000</f>
        <v>5005</v>
      </c>
      <c r="BC15" s="819"/>
      <c r="BD15" s="15">
        <f>BB15+1000</f>
        <v>6005</v>
      </c>
      <c r="BE15" s="822"/>
      <c r="BF15" s="15">
        <f>+BD15+1000</f>
        <v>7005</v>
      </c>
      <c r="BG15" s="4"/>
      <c r="BH15" s="15">
        <f>BF15+1000</f>
        <v>8005</v>
      </c>
      <c r="BI15" s="4"/>
      <c r="BJ15" s="15">
        <f>BH15+1000</f>
        <v>9005</v>
      </c>
      <c r="BK15" s="4"/>
      <c r="BL15" s="11" t="s">
        <v>176</v>
      </c>
      <c r="BM15" s="323" t="str">
        <f t="shared" si="2"/>
        <v>…</v>
      </c>
      <c r="BN15" s="15">
        <v>1005</v>
      </c>
      <c r="BO15" s="4"/>
      <c r="BP15" s="15">
        <f>+BN15+1000</f>
        <v>2005</v>
      </c>
      <c r="BQ15" s="4"/>
      <c r="BR15" s="15">
        <f>+BP15+1000</f>
        <v>3005</v>
      </c>
      <c r="BS15" s="4"/>
      <c r="BT15" s="15">
        <f>+BR15+1000</f>
        <v>4005</v>
      </c>
      <c r="BU15" s="4"/>
      <c r="BV15" s="15">
        <f>+BT15+1000</f>
        <v>5005</v>
      </c>
      <c r="BW15" s="14"/>
      <c r="BX15" s="15">
        <f>+BV15+1000</f>
        <v>6005</v>
      </c>
      <c r="BY15" s="14"/>
      <c r="BZ15" s="326">
        <f>+BX15+1000</f>
        <v>7005</v>
      </c>
      <c r="CA15" s="4"/>
      <c r="CB15" s="15">
        <f>BZ15+1000</f>
        <v>8005</v>
      </c>
      <c r="CC15" s="4"/>
      <c r="CD15" s="15">
        <f>CB15+1000</f>
        <v>9005</v>
      </c>
      <c r="CE15" s="29"/>
    </row>
    <row r="16" spans="2:83" s="74" customFormat="1" x14ac:dyDescent="0.2">
      <c r="B16" s="11" t="s">
        <v>178</v>
      </c>
      <c r="C16" s="52"/>
      <c r="D16" s="14"/>
      <c r="E16" s="323" t="s">
        <v>317</v>
      </c>
      <c r="F16" s="323" t="s">
        <v>317</v>
      </c>
      <c r="G16" s="323"/>
      <c r="H16" s="323" t="s">
        <v>317</v>
      </c>
      <c r="I16" s="323"/>
      <c r="J16" s="323" t="s">
        <v>317</v>
      </c>
      <c r="K16" s="323"/>
      <c r="L16" s="323" t="s">
        <v>317</v>
      </c>
      <c r="M16" s="323"/>
      <c r="N16" s="323" t="s">
        <v>317</v>
      </c>
      <c r="O16" s="14"/>
      <c r="P16" s="323" t="s">
        <v>317</v>
      </c>
      <c r="Q16" s="4"/>
      <c r="R16" s="323" t="s">
        <v>317</v>
      </c>
      <c r="S16" s="13"/>
      <c r="T16" s="323" t="s">
        <v>317</v>
      </c>
      <c r="U16" s="50"/>
      <c r="V16" s="323" t="s">
        <v>317</v>
      </c>
      <c r="W16" s="16"/>
      <c r="X16" s="11" t="s">
        <v>178</v>
      </c>
      <c r="Y16" s="49" t="str">
        <f t="shared" si="0"/>
        <v>…</v>
      </c>
      <c r="Z16" s="323" t="s">
        <v>317</v>
      </c>
      <c r="AA16" s="10"/>
      <c r="AB16" s="323" t="s">
        <v>317</v>
      </c>
      <c r="AC16" s="10"/>
      <c r="AD16" s="323" t="s">
        <v>317</v>
      </c>
      <c r="AE16" s="10"/>
      <c r="AF16" s="323" t="s">
        <v>317</v>
      </c>
      <c r="AG16" s="10"/>
      <c r="AH16" s="323" t="s">
        <v>317</v>
      </c>
      <c r="AI16" s="10"/>
      <c r="AJ16" s="323" t="s">
        <v>317</v>
      </c>
      <c r="AK16" s="10"/>
      <c r="AL16" s="323" t="s">
        <v>317</v>
      </c>
      <c r="AM16" s="10"/>
      <c r="AN16" s="323" t="s">
        <v>317</v>
      </c>
      <c r="AO16" s="10"/>
      <c r="AP16" s="323" t="s">
        <v>317</v>
      </c>
      <c r="AQ16" s="9"/>
      <c r="AR16" s="11" t="s">
        <v>178</v>
      </c>
      <c r="AS16" s="49" t="str">
        <f t="shared" si="1"/>
        <v>…</v>
      </c>
      <c r="AT16" s="325" t="s">
        <v>317</v>
      </c>
      <c r="AU16" s="43"/>
      <c r="AV16" s="325" t="s">
        <v>317</v>
      </c>
      <c r="AW16" s="43"/>
      <c r="AX16" s="325" t="s">
        <v>317</v>
      </c>
      <c r="AY16" s="43"/>
      <c r="AZ16" s="325" t="s">
        <v>317</v>
      </c>
      <c r="BA16" s="10"/>
      <c r="BB16" s="323" t="s">
        <v>317</v>
      </c>
      <c r="BC16" s="818"/>
      <c r="BD16" s="323" t="s">
        <v>317</v>
      </c>
      <c r="BE16" s="823"/>
      <c r="BF16" s="323" t="s">
        <v>317</v>
      </c>
      <c r="BG16" s="10"/>
      <c r="BH16" s="323" t="s">
        <v>317</v>
      </c>
      <c r="BI16" s="10"/>
      <c r="BJ16" s="323" t="s">
        <v>317</v>
      </c>
      <c r="BK16" s="10"/>
      <c r="BL16" s="11" t="s">
        <v>178</v>
      </c>
      <c r="BM16" s="323" t="str">
        <f t="shared" si="2"/>
        <v>…</v>
      </c>
      <c r="BN16" s="323" t="s">
        <v>317</v>
      </c>
      <c r="BO16" s="10"/>
      <c r="BP16" s="323" t="s">
        <v>317</v>
      </c>
      <c r="BQ16" s="10"/>
      <c r="BR16" s="323" t="s">
        <v>317</v>
      </c>
      <c r="BS16" s="10"/>
      <c r="BT16" s="323" t="s">
        <v>317</v>
      </c>
      <c r="BU16" s="10"/>
      <c r="BV16" s="323" t="s">
        <v>317</v>
      </c>
      <c r="BW16" s="323"/>
      <c r="BX16" s="323" t="s">
        <v>317</v>
      </c>
      <c r="BY16" s="323"/>
      <c r="BZ16" s="324" t="s">
        <v>317</v>
      </c>
      <c r="CA16" s="10"/>
      <c r="CB16" s="323" t="s">
        <v>317</v>
      </c>
      <c r="CC16" s="10"/>
      <c r="CD16" s="323" t="s">
        <v>317</v>
      </c>
      <c r="CE16" s="9"/>
    </row>
    <row r="17" spans="2:83" s="74" customFormat="1" ht="11.25" customHeight="1" x14ac:dyDescent="0.2">
      <c r="B17" s="11" t="s">
        <v>180</v>
      </c>
      <c r="C17" s="51"/>
      <c r="D17" s="14"/>
      <c r="E17" s="323" t="s">
        <v>317</v>
      </c>
      <c r="F17" s="323" t="s">
        <v>317</v>
      </c>
      <c r="G17" s="323"/>
      <c r="H17" s="323" t="s">
        <v>317</v>
      </c>
      <c r="I17" s="323"/>
      <c r="J17" s="323" t="s">
        <v>317</v>
      </c>
      <c r="K17" s="323"/>
      <c r="L17" s="323" t="s">
        <v>317</v>
      </c>
      <c r="M17" s="323"/>
      <c r="N17" s="323" t="s">
        <v>317</v>
      </c>
      <c r="O17" s="14"/>
      <c r="P17" s="323" t="s">
        <v>317</v>
      </c>
      <c r="Q17" s="4"/>
      <c r="R17" s="323" t="s">
        <v>317</v>
      </c>
      <c r="S17" s="13"/>
      <c r="T17" s="323" t="s">
        <v>317</v>
      </c>
      <c r="U17" s="50"/>
      <c r="V17" s="323" t="s">
        <v>317</v>
      </c>
      <c r="W17" s="16"/>
      <c r="X17" s="11" t="s">
        <v>180</v>
      </c>
      <c r="Y17" s="49" t="str">
        <f t="shared" si="0"/>
        <v>…</v>
      </c>
      <c r="Z17" s="323" t="s">
        <v>317</v>
      </c>
      <c r="AA17" s="10"/>
      <c r="AB17" s="323" t="s">
        <v>317</v>
      </c>
      <c r="AC17" s="10"/>
      <c r="AD17" s="323" t="s">
        <v>317</v>
      </c>
      <c r="AE17" s="10"/>
      <c r="AF17" s="323" t="s">
        <v>317</v>
      </c>
      <c r="AG17" s="10"/>
      <c r="AH17" s="323" t="s">
        <v>317</v>
      </c>
      <c r="AI17" s="10"/>
      <c r="AJ17" s="323" t="s">
        <v>317</v>
      </c>
      <c r="AK17" s="10"/>
      <c r="AL17" s="323" t="s">
        <v>317</v>
      </c>
      <c r="AM17" s="10"/>
      <c r="AN17" s="323" t="s">
        <v>317</v>
      </c>
      <c r="AO17" s="10"/>
      <c r="AP17" s="323" t="s">
        <v>317</v>
      </c>
      <c r="AQ17" s="9"/>
      <c r="AR17" s="11" t="s">
        <v>180</v>
      </c>
      <c r="AS17" s="49" t="str">
        <f t="shared" si="1"/>
        <v>…</v>
      </c>
      <c r="AT17" s="325" t="s">
        <v>317</v>
      </c>
      <c r="AU17" s="43"/>
      <c r="AV17" s="325" t="s">
        <v>317</v>
      </c>
      <c r="AW17" s="43"/>
      <c r="AX17" s="325" t="s">
        <v>317</v>
      </c>
      <c r="AY17" s="43"/>
      <c r="AZ17" s="325" t="s">
        <v>317</v>
      </c>
      <c r="BA17" s="10"/>
      <c r="BB17" s="323" t="s">
        <v>317</v>
      </c>
      <c r="BC17" s="818"/>
      <c r="BD17" s="323" t="s">
        <v>317</v>
      </c>
      <c r="BE17" s="823"/>
      <c r="BF17" s="323" t="s">
        <v>317</v>
      </c>
      <c r="BG17" s="10"/>
      <c r="BH17" s="323" t="s">
        <v>317</v>
      </c>
      <c r="BI17" s="10"/>
      <c r="BJ17" s="323" t="s">
        <v>317</v>
      </c>
      <c r="BK17" s="10"/>
      <c r="BL17" s="11" t="s">
        <v>180</v>
      </c>
      <c r="BM17" s="323" t="str">
        <f t="shared" si="2"/>
        <v>…</v>
      </c>
      <c r="BN17" s="323" t="s">
        <v>317</v>
      </c>
      <c r="BO17" s="10"/>
      <c r="BP17" s="323" t="s">
        <v>317</v>
      </c>
      <c r="BQ17" s="10"/>
      <c r="BR17" s="323" t="s">
        <v>317</v>
      </c>
      <c r="BS17" s="10"/>
      <c r="BT17" s="323" t="s">
        <v>317</v>
      </c>
      <c r="BU17" s="10"/>
      <c r="BV17" s="323" t="s">
        <v>317</v>
      </c>
      <c r="BW17" s="323"/>
      <c r="BX17" s="323" t="s">
        <v>317</v>
      </c>
      <c r="BY17" s="323"/>
      <c r="BZ17" s="324" t="s">
        <v>317</v>
      </c>
      <c r="CA17" s="10"/>
      <c r="CB17" s="323" t="s">
        <v>317</v>
      </c>
      <c r="CC17" s="10"/>
      <c r="CD17" s="323" t="s">
        <v>317</v>
      </c>
      <c r="CE17" s="9"/>
    </row>
    <row r="18" spans="2:83" s="74" customFormat="1" ht="11.25" customHeight="1" x14ac:dyDescent="0.2">
      <c r="B18" s="11" t="s">
        <v>188</v>
      </c>
      <c r="C18" s="52"/>
      <c r="D18" s="14"/>
      <c r="E18" s="323" t="s">
        <v>317</v>
      </c>
      <c r="F18" s="323" t="s">
        <v>317</v>
      </c>
      <c r="G18" s="323"/>
      <c r="H18" s="323" t="s">
        <v>317</v>
      </c>
      <c r="I18" s="323"/>
      <c r="J18" s="323" t="s">
        <v>317</v>
      </c>
      <c r="K18" s="323"/>
      <c r="L18" s="323" t="s">
        <v>317</v>
      </c>
      <c r="M18" s="323"/>
      <c r="N18" s="323" t="s">
        <v>317</v>
      </c>
      <c r="O18" s="14"/>
      <c r="P18" s="323" t="s">
        <v>317</v>
      </c>
      <c r="Q18" s="4"/>
      <c r="R18" s="323" t="s">
        <v>317</v>
      </c>
      <c r="S18" s="13"/>
      <c r="T18" s="323" t="s">
        <v>317</v>
      </c>
      <c r="U18" s="50"/>
      <c r="V18" s="323" t="s">
        <v>317</v>
      </c>
      <c r="W18" s="16"/>
      <c r="X18" s="11" t="s">
        <v>188</v>
      </c>
      <c r="Y18" s="49" t="str">
        <f t="shared" si="0"/>
        <v>…</v>
      </c>
      <c r="Z18" s="323" t="s">
        <v>317</v>
      </c>
      <c r="AA18" s="10"/>
      <c r="AB18" s="323" t="s">
        <v>317</v>
      </c>
      <c r="AC18" s="10"/>
      <c r="AD18" s="323" t="s">
        <v>317</v>
      </c>
      <c r="AE18" s="10"/>
      <c r="AF18" s="323" t="s">
        <v>317</v>
      </c>
      <c r="AG18" s="10"/>
      <c r="AH18" s="323" t="s">
        <v>317</v>
      </c>
      <c r="AI18" s="10"/>
      <c r="AJ18" s="323" t="s">
        <v>317</v>
      </c>
      <c r="AK18" s="10"/>
      <c r="AL18" s="323" t="s">
        <v>317</v>
      </c>
      <c r="AM18" s="10"/>
      <c r="AN18" s="323" t="s">
        <v>317</v>
      </c>
      <c r="AO18" s="10"/>
      <c r="AP18" s="323" t="s">
        <v>317</v>
      </c>
      <c r="AQ18" s="9"/>
      <c r="AR18" s="11" t="s">
        <v>188</v>
      </c>
      <c r="AS18" s="49" t="str">
        <f t="shared" si="1"/>
        <v>…</v>
      </c>
      <c r="AT18" s="325" t="s">
        <v>317</v>
      </c>
      <c r="AU18" s="43"/>
      <c r="AV18" s="325" t="s">
        <v>317</v>
      </c>
      <c r="AW18" s="43"/>
      <c r="AX18" s="325" t="s">
        <v>317</v>
      </c>
      <c r="AY18" s="43"/>
      <c r="AZ18" s="325" t="s">
        <v>317</v>
      </c>
      <c r="BA18" s="10"/>
      <c r="BB18" s="323" t="s">
        <v>317</v>
      </c>
      <c r="BC18" s="818"/>
      <c r="BD18" s="323" t="s">
        <v>317</v>
      </c>
      <c r="BE18" s="823"/>
      <c r="BF18" s="323" t="s">
        <v>317</v>
      </c>
      <c r="BG18" s="10"/>
      <c r="BH18" s="323" t="s">
        <v>317</v>
      </c>
      <c r="BI18" s="10"/>
      <c r="BJ18" s="323" t="s">
        <v>317</v>
      </c>
      <c r="BK18" s="10"/>
      <c r="BL18" s="11" t="s">
        <v>188</v>
      </c>
      <c r="BM18" s="323" t="str">
        <f t="shared" si="2"/>
        <v>…</v>
      </c>
      <c r="BN18" s="323" t="s">
        <v>317</v>
      </c>
      <c r="BO18" s="10"/>
      <c r="BP18" s="323" t="s">
        <v>317</v>
      </c>
      <c r="BQ18" s="10"/>
      <c r="BR18" s="323" t="s">
        <v>317</v>
      </c>
      <c r="BS18" s="10"/>
      <c r="BT18" s="323" t="s">
        <v>317</v>
      </c>
      <c r="BU18" s="10"/>
      <c r="BV18" s="323" t="s">
        <v>317</v>
      </c>
      <c r="BW18" s="323"/>
      <c r="BX18" s="323" t="s">
        <v>317</v>
      </c>
      <c r="BY18" s="323"/>
      <c r="BZ18" s="324" t="s">
        <v>317</v>
      </c>
      <c r="CA18" s="10"/>
      <c r="CB18" s="323" t="s">
        <v>317</v>
      </c>
      <c r="CC18" s="10"/>
      <c r="CD18" s="323" t="s">
        <v>317</v>
      </c>
      <c r="CE18" s="9"/>
    </row>
    <row r="19" spans="2:83" s="74" customFormat="1" ht="11.25" customHeight="1" x14ac:dyDescent="0.2">
      <c r="B19" s="11" t="s">
        <v>190</v>
      </c>
      <c r="C19" s="51"/>
      <c r="D19" s="14"/>
      <c r="E19" s="323" t="s">
        <v>317</v>
      </c>
      <c r="F19" s="323" t="s">
        <v>317</v>
      </c>
      <c r="G19" s="323"/>
      <c r="H19" s="323" t="s">
        <v>317</v>
      </c>
      <c r="I19" s="323"/>
      <c r="J19" s="323" t="s">
        <v>317</v>
      </c>
      <c r="K19" s="323"/>
      <c r="L19" s="323" t="s">
        <v>317</v>
      </c>
      <c r="M19" s="323"/>
      <c r="N19" s="323" t="s">
        <v>317</v>
      </c>
      <c r="O19" s="14"/>
      <c r="P19" s="323" t="s">
        <v>317</v>
      </c>
      <c r="Q19" s="4"/>
      <c r="R19" s="323" t="s">
        <v>317</v>
      </c>
      <c r="S19" s="13"/>
      <c r="T19" s="323" t="s">
        <v>317</v>
      </c>
      <c r="U19" s="50"/>
      <c r="V19" s="323" t="s">
        <v>317</v>
      </c>
      <c r="W19" s="16"/>
      <c r="X19" s="11" t="s">
        <v>190</v>
      </c>
      <c r="Y19" s="49" t="str">
        <f t="shared" si="0"/>
        <v>…</v>
      </c>
      <c r="Z19" s="323" t="s">
        <v>317</v>
      </c>
      <c r="AA19" s="10"/>
      <c r="AB19" s="323" t="s">
        <v>317</v>
      </c>
      <c r="AC19" s="10"/>
      <c r="AD19" s="323" t="s">
        <v>317</v>
      </c>
      <c r="AE19" s="10"/>
      <c r="AF19" s="323" t="s">
        <v>317</v>
      </c>
      <c r="AG19" s="10"/>
      <c r="AH19" s="323" t="s">
        <v>317</v>
      </c>
      <c r="AI19" s="10"/>
      <c r="AJ19" s="323" t="s">
        <v>317</v>
      </c>
      <c r="AK19" s="10"/>
      <c r="AL19" s="323" t="s">
        <v>317</v>
      </c>
      <c r="AM19" s="10"/>
      <c r="AN19" s="323" t="s">
        <v>317</v>
      </c>
      <c r="AO19" s="10"/>
      <c r="AP19" s="323" t="s">
        <v>317</v>
      </c>
      <c r="AQ19" s="9"/>
      <c r="AR19" s="11" t="s">
        <v>190</v>
      </c>
      <c r="AS19" s="49" t="str">
        <f t="shared" si="1"/>
        <v>…</v>
      </c>
      <c r="AT19" s="325" t="s">
        <v>317</v>
      </c>
      <c r="AU19" s="43"/>
      <c r="AV19" s="325" t="s">
        <v>317</v>
      </c>
      <c r="AW19" s="43"/>
      <c r="AX19" s="325" t="s">
        <v>317</v>
      </c>
      <c r="AY19" s="43"/>
      <c r="AZ19" s="325" t="s">
        <v>317</v>
      </c>
      <c r="BA19" s="10"/>
      <c r="BB19" s="323" t="s">
        <v>317</v>
      </c>
      <c r="BC19" s="818"/>
      <c r="BD19" s="323" t="s">
        <v>317</v>
      </c>
      <c r="BE19" s="823"/>
      <c r="BF19" s="323" t="s">
        <v>317</v>
      </c>
      <c r="BG19" s="10"/>
      <c r="BH19" s="323" t="s">
        <v>317</v>
      </c>
      <c r="BI19" s="10"/>
      <c r="BJ19" s="323" t="s">
        <v>317</v>
      </c>
      <c r="BK19" s="10"/>
      <c r="BL19" s="11" t="s">
        <v>190</v>
      </c>
      <c r="BM19" s="323" t="str">
        <f t="shared" si="2"/>
        <v>…</v>
      </c>
      <c r="BN19" s="323" t="s">
        <v>317</v>
      </c>
      <c r="BO19" s="10"/>
      <c r="BP19" s="323" t="s">
        <v>317</v>
      </c>
      <c r="BQ19" s="10"/>
      <c r="BR19" s="323" t="s">
        <v>317</v>
      </c>
      <c r="BS19" s="10"/>
      <c r="BT19" s="323" t="s">
        <v>317</v>
      </c>
      <c r="BU19" s="10"/>
      <c r="BV19" s="323" t="s">
        <v>317</v>
      </c>
      <c r="BW19" s="323"/>
      <c r="BX19" s="323" t="s">
        <v>317</v>
      </c>
      <c r="BY19" s="323"/>
      <c r="BZ19" s="324" t="s">
        <v>317</v>
      </c>
      <c r="CA19" s="10"/>
      <c r="CB19" s="323" t="s">
        <v>317</v>
      </c>
      <c r="CC19" s="10"/>
      <c r="CD19" s="323" t="s">
        <v>317</v>
      </c>
      <c r="CE19" s="9"/>
    </row>
    <row r="20" spans="2:83" s="74" customFormat="1" ht="11.25" customHeight="1" thickBot="1" x14ac:dyDescent="0.25">
      <c r="B20" s="6" t="s">
        <v>317</v>
      </c>
      <c r="C20" s="48"/>
      <c r="D20" s="8"/>
      <c r="E20" s="47" t="s">
        <v>472</v>
      </c>
      <c r="F20" s="47" t="s">
        <v>471</v>
      </c>
      <c r="G20" s="47"/>
      <c r="H20" s="44" t="s">
        <v>470</v>
      </c>
      <c r="I20" s="44"/>
      <c r="J20" s="44" t="s">
        <v>469</v>
      </c>
      <c r="K20" s="44"/>
      <c r="L20" s="44" t="s">
        <v>468</v>
      </c>
      <c r="M20" s="44"/>
      <c r="N20" s="44" t="s">
        <v>467</v>
      </c>
      <c r="O20" s="26"/>
      <c r="P20" s="44" t="s">
        <v>466</v>
      </c>
      <c r="Q20" s="65"/>
      <c r="R20" s="44" t="s">
        <v>465</v>
      </c>
      <c r="S20" s="318"/>
      <c r="T20" s="44" t="s">
        <v>464</v>
      </c>
      <c r="U20" s="322"/>
      <c r="V20" s="44" t="s">
        <v>463</v>
      </c>
      <c r="W20" s="46"/>
      <c r="X20" s="6" t="s">
        <v>317</v>
      </c>
      <c r="Y20" s="45" t="str">
        <f t="shared" si="0"/>
        <v>Portfolio of small loans</v>
      </c>
      <c r="Z20" s="44" t="s">
        <v>471</v>
      </c>
      <c r="AA20" s="44"/>
      <c r="AB20" s="44" t="s">
        <v>470</v>
      </c>
      <c r="AC20" s="44"/>
      <c r="AD20" s="44" t="s">
        <v>469</v>
      </c>
      <c r="AE20" s="44"/>
      <c r="AF20" s="44" t="s">
        <v>468</v>
      </c>
      <c r="AG20" s="44"/>
      <c r="AH20" s="44" t="s">
        <v>467</v>
      </c>
      <c r="AI20" s="26"/>
      <c r="AJ20" s="44" t="s">
        <v>466</v>
      </c>
      <c r="AK20" s="65"/>
      <c r="AL20" s="44" t="s">
        <v>465</v>
      </c>
      <c r="AM20" s="318"/>
      <c r="AN20" s="44" t="s">
        <v>464</v>
      </c>
      <c r="AO20" s="322"/>
      <c r="AP20" s="44" t="s">
        <v>463</v>
      </c>
      <c r="AQ20" s="321"/>
      <c r="AR20" s="320" t="s">
        <v>317</v>
      </c>
      <c r="AS20" s="319" t="str">
        <f t="shared" si="1"/>
        <v>Portfolio of small loans</v>
      </c>
      <c r="AT20" s="47" t="s">
        <v>471</v>
      </c>
      <c r="AU20" s="317"/>
      <c r="AV20" s="47" t="s">
        <v>470</v>
      </c>
      <c r="AW20" s="42"/>
      <c r="AX20" s="44" t="s">
        <v>469</v>
      </c>
      <c r="AY20" s="5"/>
      <c r="AZ20" s="44" t="s">
        <v>468</v>
      </c>
      <c r="BA20" s="44"/>
      <c r="BB20" s="44" t="s">
        <v>467</v>
      </c>
      <c r="BC20" s="820"/>
      <c r="BD20" s="44" t="s">
        <v>466</v>
      </c>
      <c r="BE20" s="820"/>
      <c r="BF20" s="44" t="s">
        <v>465</v>
      </c>
      <c r="BG20" s="26"/>
      <c r="BH20" s="44" t="s">
        <v>464</v>
      </c>
      <c r="BI20" s="65"/>
      <c r="BJ20" s="44" t="s">
        <v>463</v>
      </c>
      <c r="BK20" s="318"/>
      <c r="BL20" s="6" t="s">
        <v>317</v>
      </c>
      <c r="BM20" s="44" t="str">
        <f t="shared" si="2"/>
        <v>Portfolio of small loans</v>
      </c>
      <c r="BN20" s="47" t="s">
        <v>471</v>
      </c>
      <c r="BO20" s="317"/>
      <c r="BP20" s="47" t="s">
        <v>470</v>
      </c>
      <c r="BQ20" s="42"/>
      <c r="BR20" s="44" t="s">
        <v>469</v>
      </c>
      <c r="BS20" s="5"/>
      <c r="BT20" s="44" t="s">
        <v>468</v>
      </c>
      <c r="BU20" s="44"/>
      <c r="BV20" s="44" t="s">
        <v>467</v>
      </c>
      <c r="BW20" s="44"/>
      <c r="BX20" s="44" t="s">
        <v>466</v>
      </c>
      <c r="BY20" s="44"/>
      <c r="BZ20" s="44" t="s">
        <v>465</v>
      </c>
      <c r="CA20" s="26"/>
      <c r="CB20" s="44" t="s">
        <v>464</v>
      </c>
      <c r="CC20" s="65"/>
      <c r="CD20" s="44" t="s">
        <v>463</v>
      </c>
      <c r="CE20" s="9"/>
    </row>
    <row r="21" spans="2:83" s="74" customFormat="1" ht="12" thickBot="1" x14ac:dyDescent="0.25">
      <c r="B21" s="36" t="s">
        <v>317</v>
      </c>
      <c r="C21" s="41"/>
      <c r="D21" s="40"/>
      <c r="E21" s="37" t="s">
        <v>155</v>
      </c>
      <c r="F21" s="37" t="s">
        <v>287</v>
      </c>
      <c r="G21" s="39"/>
      <c r="H21" s="37" t="s">
        <v>288</v>
      </c>
      <c r="I21" s="39"/>
      <c r="J21" s="37" t="s">
        <v>289</v>
      </c>
      <c r="K21" s="39"/>
      <c r="L21" s="37" t="s">
        <v>290</v>
      </c>
      <c r="M21" s="39"/>
      <c r="N21" s="37" t="s">
        <v>291</v>
      </c>
      <c r="O21" s="34"/>
      <c r="P21" s="37" t="s">
        <v>292</v>
      </c>
      <c r="Q21" s="34"/>
      <c r="R21" s="37" t="s">
        <v>357</v>
      </c>
      <c r="S21" s="34"/>
      <c r="T21" s="37" t="s">
        <v>358</v>
      </c>
      <c r="U21" s="34"/>
      <c r="V21" s="37" t="s">
        <v>359</v>
      </c>
      <c r="W21" s="38"/>
      <c r="X21" s="36" t="s">
        <v>317</v>
      </c>
      <c r="Y21" s="34" t="str">
        <f t="shared" si="0"/>
        <v>TOTAL</v>
      </c>
      <c r="Z21" s="35" t="s">
        <v>287</v>
      </c>
      <c r="AA21" s="34"/>
      <c r="AB21" s="35" t="s">
        <v>288</v>
      </c>
      <c r="AC21" s="34"/>
      <c r="AD21" s="35" t="s">
        <v>289</v>
      </c>
      <c r="AE21" s="34"/>
      <c r="AF21" s="35" t="s">
        <v>290</v>
      </c>
      <c r="AG21" s="34"/>
      <c r="AH21" s="35" t="s">
        <v>291</v>
      </c>
      <c r="AI21" s="34"/>
      <c r="AJ21" s="35" t="s">
        <v>292</v>
      </c>
      <c r="AK21" s="34"/>
      <c r="AL21" s="35" t="s">
        <v>357</v>
      </c>
      <c r="AM21" s="34"/>
      <c r="AN21" s="35" t="s">
        <v>358</v>
      </c>
      <c r="AO21" s="34"/>
      <c r="AP21" s="35" t="s">
        <v>359</v>
      </c>
      <c r="AQ21" s="38"/>
      <c r="AR21" s="36" t="s">
        <v>317</v>
      </c>
      <c r="AS21" s="34" t="str">
        <f t="shared" si="1"/>
        <v>TOTAL</v>
      </c>
      <c r="AT21" s="32" t="s">
        <v>287</v>
      </c>
      <c r="AU21" s="33"/>
      <c r="AV21" s="32" t="s">
        <v>288</v>
      </c>
      <c r="AW21" s="33"/>
      <c r="AX21" s="35" t="s">
        <v>289</v>
      </c>
      <c r="AY21" s="316"/>
      <c r="AZ21" s="35" t="s">
        <v>290</v>
      </c>
      <c r="BA21" s="34"/>
      <c r="BB21" s="35" t="s">
        <v>291</v>
      </c>
      <c r="BC21" s="821"/>
      <c r="BD21" s="35" t="s">
        <v>292</v>
      </c>
      <c r="BE21" s="824"/>
      <c r="BF21" s="35" t="s">
        <v>357</v>
      </c>
      <c r="BG21" s="34"/>
      <c r="BH21" s="35" t="s">
        <v>358</v>
      </c>
      <c r="BI21" s="34"/>
      <c r="BJ21" s="35" t="s">
        <v>359</v>
      </c>
      <c r="BK21" s="34"/>
      <c r="BL21" s="36" t="s">
        <v>317</v>
      </c>
      <c r="BM21" s="34" t="str">
        <f t="shared" si="2"/>
        <v>TOTAL</v>
      </c>
      <c r="BN21" s="32" t="s">
        <v>287</v>
      </c>
      <c r="BO21" s="33"/>
      <c r="BP21" s="32" t="s">
        <v>288</v>
      </c>
      <c r="BQ21" s="33"/>
      <c r="BR21" s="35" t="s">
        <v>289</v>
      </c>
      <c r="BS21" s="316"/>
      <c r="BT21" s="35" t="s">
        <v>290</v>
      </c>
      <c r="BU21" s="34"/>
      <c r="BV21" s="35" t="s">
        <v>291</v>
      </c>
      <c r="BW21" s="315"/>
      <c r="BX21" s="35" t="s">
        <v>292</v>
      </c>
      <c r="BY21" s="34"/>
      <c r="BZ21" s="35" t="s">
        <v>357</v>
      </c>
      <c r="CA21" s="34"/>
      <c r="CB21" s="35" t="s">
        <v>358</v>
      </c>
      <c r="CC21" s="34"/>
      <c r="CD21" s="35" t="s">
        <v>359</v>
      </c>
      <c r="CE21" s="64"/>
    </row>
  </sheetData>
  <mergeCells count="56">
    <mergeCell ref="AH7:AM7"/>
    <mergeCell ref="AH8:AI9"/>
    <mergeCell ref="AJ8:AK9"/>
    <mergeCell ref="AL8:AM9"/>
    <mergeCell ref="AN7:AO9"/>
    <mergeCell ref="X7:X9"/>
    <mergeCell ref="Y7:Y9"/>
    <mergeCell ref="H7:I9"/>
    <mergeCell ref="L7:M9"/>
    <mergeCell ref="N7:O9"/>
    <mergeCell ref="P7:Q9"/>
    <mergeCell ref="R7:S9"/>
    <mergeCell ref="T7:U9"/>
    <mergeCell ref="B5:N5"/>
    <mergeCell ref="X5:AG5"/>
    <mergeCell ref="AR5:BB5"/>
    <mergeCell ref="BL5:BT5"/>
    <mergeCell ref="B7:B9"/>
    <mergeCell ref="C7:C9"/>
    <mergeCell ref="D7:D9"/>
    <mergeCell ref="E7:E9"/>
    <mergeCell ref="F7:G9"/>
    <mergeCell ref="V7:W9"/>
    <mergeCell ref="Z7:AA9"/>
    <mergeCell ref="AB7:AC9"/>
    <mergeCell ref="AD7:AG7"/>
    <mergeCell ref="AD8:AE9"/>
    <mergeCell ref="AF8:AG9"/>
    <mergeCell ref="J7:K9"/>
    <mergeCell ref="BZ7:CE7"/>
    <mergeCell ref="BZ8:CA9"/>
    <mergeCell ref="CB8:CC9"/>
    <mergeCell ref="CD8:CE9"/>
    <mergeCell ref="BB7:BE7"/>
    <mergeCell ref="BB8:BC9"/>
    <mergeCell ref="BM7:BM9"/>
    <mergeCell ref="BR7:BS9"/>
    <mergeCell ref="BT7:BU9"/>
    <mergeCell ref="BV7:BW9"/>
    <mergeCell ref="BX7:BY9"/>
    <mergeCell ref="BF8:BG9"/>
    <mergeCell ref="BH8:BI9"/>
    <mergeCell ref="BJ7:BK9"/>
    <mergeCell ref="BN7:BO9"/>
    <mergeCell ref="BP7:BQ9"/>
    <mergeCell ref="BL7:BL9"/>
    <mergeCell ref="AP7:AQ9"/>
    <mergeCell ref="AT8:AU9"/>
    <mergeCell ref="AT7:BA7"/>
    <mergeCell ref="AV8:AW9"/>
    <mergeCell ref="AX8:AY9"/>
    <mergeCell ref="AZ8:BA9"/>
    <mergeCell ref="AR7:AR9"/>
    <mergeCell ref="BD8:BE9"/>
    <mergeCell ref="BF7:BI7"/>
    <mergeCell ref="AS7:AS9"/>
  </mergeCells>
  <pageMargins left="0.75" right="0.75" top="1" bottom="1" header="0.5" footer="0.5"/>
  <pageSetup scale="69" orientation="landscape" horizontalDpi="200" verticalDpi="200" r:id="rId1"/>
  <headerFooter alignWithMargins="0"/>
  <colBreaks count="3" manualBreakCount="3">
    <brk id="23" max="1048575" man="1"/>
    <brk id="43" max="1048575" man="1"/>
    <brk id="63" min="1" max="2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07"/>
  <sheetViews>
    <sheetView workbookViewId="0"/>
  </sheetViews>
  <sheetFormatPr defaultRowHeight="11.25" x14ac:dyDescent="0.2"/>
  <cols>
    <col min="1" max="1" width="2.5703125" style="375" customWidth="1"/>
    <col min="2" max="2" width="38.7109375" style="376" customWidth="1"/>
    <col min="3" max="3" width="4.42578125" style="377" bestFit="1" customWidth="1"/>
    <col min="4" max="4" width="5.7109375" style="376" customWidth="1"/>
    <col min="5" max="5" width="4.42578125" style="376" bestFit="1" customWidth="1"/>
    <col min="6" max="6" width="5.7109375" style="376" customWidth="1"/>
    <col min="7" max="7" width="4.42578125" style="377" bestFit="1" customWidth="1"/>
    <col min="8" max="8" width="5.7109375" style="376" customWidth="1"/>
    <col min="9" max="9" width="4.42578125" style="377" customWidth="1"/>
    <col min="10" max="10" width="5.7109375" style="376" customWidth="1"/>
    <col min="11" max="11" width="4.42578125" style="377" bestFit="1" customWidth="1"/>
    <col min="12" max="12" width="5.7109375" style="376" customWidth="1"/>
    <col min="13" max="13" width="4.42578125" style="377" bestFit="1" customWidth="1"/>
    <col min="14" max="14" width="5.7109375" style="376" customWidth="1"/>
    <col min="15" max="15" width="4.42578125" style="377" bestFit="1" customWidth="1"/>
    <col min="16" max="16" width="5.7109375" style="376" customWidth="1"/>
    <col min="17" max="17" width="4.42578125" style="377" bestFit="1" customWidth="1"/>
    <col min="18" max="18" width="5.7109375" style="376" customWidth="1"/>
    <col min="19" max="19" width="4.42578125" style="377" bestFit="1" customWidth="1"/>
    <col min="20" max="20" width="6.140625" style="376" customWidth="1"/>
    <col min="21" max="21" width="38.7109375" style="376" customWidth="1"/>
    <col min="22" max="22" width="4.42578125" style="377" bestFit="1" customWidth="1"/>
    <col min="23" max="23" width="5.7109375" style="376" customWidth="1"/>
    <col min="24" max="24" width="4.42578125" style="377" bestFit="1" customWidth="1"/>
    <col min="25" max="25" width="5.7109375" style="376" customWidth="1"/>
    <col min="26" max="26" width="4.42578125" style="377" bestFit="1" customWidth="1"/>
    <col min="27" max="27" width="5.7109375" style="376" customWidth="1"/>
    <col min="28" max="28" width="4.42578125" style="377" bestFit="1" customWidth="1"/>
    <col min="29" max="29" width="5.7109375" style="376" customWidth="1"/>
    <col min="30" max="30" width="4.42578125" style="377" bestFit="1" customWidth="1"/>
    <col min="31" max="31" width="6.28515625" style="376" customWidth="1"/>
    <col min="32" max="16384" width="9.140625" style="375"/>
  </cols>
  <sheetData>
    <row r="1" spans="2:31" ht="12" thickBot="1" x14ac:dyDescent="0.25"/>
    <row r="2" spans="2:31" x14ac:dyDescent="0.2">
      <c r="B2" s="276"/>
      <c r="C2" s="466"/>
      <c r="D2" s="467"/>
      <c r="E2" s="467"/>
      <c r="F2" s="466"/>
      <c r="G2" s="467"/>
      <c r="H2" s="468"/>
      <c r="I2" s="275" t="s">
        <v>96</v>
      </c>
      <c r="J2" s="466"/>
      <c r="K2" s="466"/>
      <c r="L2" s="466"/>
      <c r="M2" s="466"/>
      <c r="N2" s="467"/>
      <c r="O2" s="466"/>
      <c r="P2" s="467"/>
      <c r="Q2" s="466"/>
      <c r="R2" s="467"/>
      <c r="S2" s="466"/>
      <c r="T2" s="349"/>
      <c r="U2" s="276"/>
      <c r="V2" s="273"/>
      <c r="W2" s="273"/>
      <c r="X2" s="466"/>
      <c r="Y2" s="467"/>
      <c r="Z2" s="467"/>
      <c r="AA2" s="275" t="s">
        <v>96</v>
      </c>
      <c r="AB2" s="467"/>
      <c r="AC2" s="466"/>
      <c r="AD2" s="466"/>
      <c r="AE2" s="349"/>
    </row>
    <row r="3" spans="2:31" x14ac:dyDescent="0.2">
      <c r="B3" s="270"/>
      <c r="C3" s="393"/>
      <c r="D3" s="463"/>
      <c r="E3" s="463"/>
      <c r="F3" s="393"/>
      <c r="G3" s="463"/>
      <c r="H3" s="391"/>
      <c r="I3" s="269" t="s">
        <v>147</v>
      </c>
      <c r="J3" s="393"/>
      <c r="K3" s="393"/>
      <c r="L3" s="393"/>
      <c r="M3" s="393"/>
      <c r="N3" s="463"/>
      <c r="O3" s="393"/>
      <c r="P3" s="463"/>
      <c r="Q3" s="393"/>
      <c r="R3" s="463"/>
      <c r="S3" s="393"/>
      <c r="T3" s="346" t="s">
        <v>295</v>
      </c>
      <c r="U3" s="270"/>
      <c r="V3" s="258"/>
      <c r="W3" s="258"/>
      <c r="X3" s="393"/>
      <c r="Y3" s="463"/>
      <c r="Z3" s="463"/>
      <c r="AA3" s="269" t="s">
        <v>147</v>
      </c>
      <c r="AB3" s="463"/>
      <c r="AC3" s="393"/>
      <c r="AD3" s="393"/>
      <c r="AE3" s="346" t="s">
        <v>295</v>
      </c>
    </row>
    <row r="4" spans="2:31" x14ac:dyDescent="0.2">
      <c r="B4" s="464"/>
      <c r="C4" s="393"/>
      <c r="D4" s="463"/>
      <c r="E4" s="463"/>
      <c r="F4" s="393"/>
      <c r="G4" s="463"/>
      <c r="H4" s="465"/>
      <c r="I4" s="269" t="s">
        <v>148</v>
      </c>
      <c r="J4" s="393"/>
      <c r="K4" s="393"/>
      <c r="L4" s="393"/>
      <c r="M4" s="393"/>
      <c r="N4" s="463"/>
      <c r="O4" s="393"/>
      <c r="P4" s="463"/>
      <c r="Q4" s="393"/>
      <c r="R4" s="463"/>
      <c r="S4" s="393"/>
      <c r="T4" s="343" t="s">
        <v>296</v>
      </c>
      <c r="U4" s="464"/>
      <c r="V4" s="393"/>
      <c r="W4" s="393"/>
      <c r="X4" s="393"/>
      <c r="Y4" s="463"/>
      <c r="Z4" s="463"/>
      <c r="AA4" s="269" t="s">
        <v>148</v>
      </c>
      <c r="AB4" s="463"/>
      <c r="AC4" s="393"/>
      <c r="AD4" s="393"/>
      <c r="AE4" s="343" t="s">
        <v>297</v>
      </c>
    </row>
    <row r="5" spans="2:31" ht="12" thickBot="1" x14ac:dyDescent="0.25">
      <c r="B5" s="266" t="s">
        <v>802</v>
      </c>
      <c r="C5" s="460"/>
      <c r="D5" s="461"/>
      <c r="E5" s="461"/>
      <c r="F5" s="460"/>
      <c r="G5" s="461"/>
      <c r="H5" s="462"/>
      <c r="I5" s="264" t="s">
        <v>149</v>
      </c>
      <c r="J5" s="460"/>
      <c r="K5" s="460"/>
      <c r="L5" s="460"/>
      <c r="M5" s="460"/>
      <c r="N5" s="461"/>
      <c r="O5" s="460"/>
      <c r="P5" s="461"/>
      <c r="Q5" s="460"/>
      <c r="R5" s="461"/>
      <c r="S5" s="460"/>
      <c r="T5" s="341"/>
      <c r="U5" s="266" t="str">
        <f>B5</f>
        <v>Report ROC2 - Report on the remaining maturity of assets and liabilities</v>
      </c>
      <c r="V5" s="265"/>
      <c r="W5" s="265"/>
      <c r="X5" s="460"/>
      <c r="Y5" s="461"/>
      <c r="Z5" s="461"/>
      <c r="AA5" s="264" t="s">
        <v>149</v>
      </c>
      <c r="AB5" s="461"/>
      <c r="AC5" s="460"/>
      <c r="AD5" s="460"/>
      <c r="AE5" s="341"/>
    </row>
    <row r="6" spans="2:31" x14ac:dyDescent="0.2">
      <c r="B6" s="459"/>
      <c r="C6" s="458"/>
      <c r="D6" s="456"/>
      <c r="E6" s="458"/>
      <c r="F6" s="456"/>
      <c r="G6" s="458"/>
      <c r="H6" s="456"/>
      <c r="I6" s="458"/>
      <c r="J6" s="456"/>
      <c r="K6" s="458"/>
      <c r="L6" s="456"/>
      <c r="M6" s="458"/>
      <c r="N6" s="456"/>
      <c r="O6" s="458"/>
      <c r="P6" s="456"/>
      <c r="Q6" s="458"/>
      <c r="R6" s="456"/>
      <c r="S6" s="456"/>
      <c r="T6" s="457"/>
      <c r="U6" s="459"/>
      <c r="V6" s="458"/>
      <c r="W6" s="456"/>
      <c r="X6" s="458"/>
      <c r="Y6" s="456"/>
      <c r="Z6" s="458"/>
      <c r="AA6" s="456"/>
      <c r="AB6" s="456"/>
      <c r="AC6" s="457"/>
      <c r="AD6" s="456"/>
      <c r="AE6" s="455"/>
    </row>
    <row r="7" spans="2:31" s="454" customFormat="1" ht="37.5" customHeight="1" x14ac:dyDescent="0.2">
      <c r="B7" s="395"/>
      <c r="C7" s="925" t="s">
        <v>531</v>
      </c>
      <c r="D7" s="925"/>
      <c r="E7" s="925" t="s">
        <v>599</v>
      </c>
      <c r="F7" s="925"/>
      <c r="G7" s="925" t="s">
        <v>598</v>
      </c>
      <c r="H7" s="925"/>
      <c r="I7" s="925" t="s">
        <v>597</v>
      </c>
      <c r="J7" s="925"/>
      <c r="K7" s="925" t="s">
        <v>596</v>
      </c>
      <c r="L7" s="925"/>
      <c r="M7" s="925" t="s">
        <v>595</v>
      </c>
      <c r="N7" s="925"/>
      <c r="O7" s="925" t="s">
        <v>594</v>
      </c>
      <c r="P7" s="925"/>
      <c r="Q7" s="925" t="s">
        <v>593</v>
      </c>
      <c r="R7" s="925"/>
      <c r="S7" s="925" t="s">
        <v>592</v>
      </c>
      <c r="T7" s="925"/>
      <c r="U7" s="395"/>
      <c r="V7" s="925" t="s">
        <v>591</v>
      </c>
      <c r="W7" s="925"/>
      <c r="X7" s="925" t="s">
        <v>590</v>
      </c>
      <c r="Y7" s="925"/>
      <c r="Z7" s="925" t="s">
        <v>589</v>
      </c>
      <c r="AA7" s="925"/>
      <c r="AB7" s="925" t="s">
        <v>519</v>
      </c>
      <c r="AC7" s="925"/>
      <c r="AD7" s="925" t="s">
        <v>328</v>
      </c>
      <c r="AE7" s="926"/>
    </row>
    <row r="8" spans="2:31" x14ac:dyDescent="0.2">
      <c r="B8" s="440" t="s">
        <v>119</v>
      </c>
      <c r="C8" s="453"/>
      <c r="D8" s="419"/>
      <c r="E8" s="452"/>
      <c r="F8" s="419"/>
      <c r="G8" s="452"/>
      <c r="H8" s="419"/>
      <c r="I8" s="452"/>
      <c r="J8" s="419"/>
      <c r="K8" s="452"/>
      <c r="L8" s="419"/>
      <c r="M8" s="452"/>
      <c r="N8" s="419"/>
      <c r="O8" s="452"/>
      <c r="P8" s="419"/>
      <c r="Q8" s="452"/>
      <c r="R8" s="419"/>
      <c r="S8" s="451"/>
      <c r="T8" s="450"/>
      <c r="U8" s="440" t="str">
        <f t="shared" ref="U8:U39" si="0">B8</f>
        <v>ASSETS</v>
      </c>
      <c r="V8" s="452"/>
      <c r="W8" s="419"/>
      <c r="X8" s="452"/>
      <c r="Y8" s="419"/>
      <c r="Z8" s="452"/>
      <c r="AA8" s="419"/>
      <c r="AB8" s="451"/>
      <c r="AC8" s="450"/>
      <c r="AD8" s="449"/>
      <c r="AE8" s="448"/>
    </row>
    <row r="9" spans="2:31" ht="22.5" x14ac:dyDescent="0.2">
      <c r="B9" s="446" t="s">
        <v>588</v>
      </c>
      <c r="C9" s="426">
        <v>1001</v>
      </c>
      <c r="D9" s="414"/>
      <c r="E9" s="426">
        <f>C9+1000</f>
        <v>2001</v>
      </c>
      <c r="F9" s="415"/>
      <c r="G9" s="426">
        <f>E9+1000</f>
        <v>3001</v>
      </c>
      <c r="H9" s="415"/>
      <c r="I9" s="426">
        <f>G9+1000</f>
        <v>4001</v>
      </c>
      <c r="J9" s="415"/>
      <c r="K9" s="426">
        <f>I9+1000</f>
        <v>5001</v>
      </c>
      <c r="L9" s="415"/>
      <c r="M9" s="426">
        <f>K9+1000</f>
        <v>6001</v>
      </c>
      <c r="N9" s="415"/>
      <c r="O9" s="426">
        <f>M9+1000</f>
        <v>7001</v>
      </c>
      <c r="P9" s="415"/>
      <c r="Q9" s="426">
        <f>O9+1000</f>
        <v>8001</v>
      </c>
      <c r="R9" s="415"/>
      <c r="S9" s="426">
        <f>Q9+1000</f>
        <v>9001</v>
      </c>
      <c r="T9" s="416"/>
      <c r="U9" s="446" t="str">
        <f t="shared" si="0"/>
        <v>Cash, cash balances at central banks and other demand deposits</v>
      </c>
      <c r="V9" s="426">
        <f>C9</f>
        <v>1001</v>
      </c>
      <c r="W9" s="415"/>
      <c r="X9" s="426">
        <f>V9+1000</f>
        <v>2001</v>
      </c>
      <c r="Y9" s="415"/>
      <c r="Z9" s="426">
        <f>X9+1000</f>
        <v>3001</v>
      </c>
      <c r="AA9" s="415"/>
      <c r="AB9" s="426">
        <f>Z9+1000</f>
        <v>4001</v>
      </c>
      <c r="AC9" s="415"/>
      <c r="AD9" s="426">
        <f>AB9+1000</f>
        <v>5001</v>
      </c>
      <c r="AE9" s="413"/>
    </row>
    <row r="10" spans="2:31" x14ac:dyDescent="0.2">
      <c r="B10" s="447" t="s">
        <v>587</v>
      </c>
      <c r="C10" s="437">
        <f t="shared" ref="C10:C39" si="1">C9+1</f>
        <v>1002</v>
      </c>
      <c r="D10" s="414"/>
      <c r="E10" s="437">
        <f t="shared" ref="E10:E39" si="2">E9+1</f>
        <v>2002</v>
      </c>
      <c r="F10" s="415"/>
      <c r="G10" s="437">
        <f t="shared" ref="G10:G39" si="3">G9+1</f>
        <v>3002</v>
      </c>
      <c r="H10" s="415"/>
      <c r="I10" s="437">
        <f t="shared" ref="I10:I39" si="4">I9+1</f>
        <v>4002</v>
      </c>
      <c r="J10" s="415"/>
      <c r="K10" s="437">
        <f t="shared" ref="K10:K39" si="5">K9+1</f>
        <v>5002</v>
      </c>
      <c r="L10" s="415"/>
      <c r="M10" s="437">
        <f t="shared" ref="M10:M39" si="6">M9+1</f>
        <v>6002</v>
      </c>
      <c r="N10" s="415"/>
      <c r="O10" s="437">
        <f t="shared" ref="O10:O39" si="7">O9+1</f>
        <v>7002</v>
      </c>
      <c r="P10" s="415"/>
      <c r="Q10" s="437">
        <f t="shared" ref="Q10:Q39" si="8">Q9+1</f>
        <v>8002</v>
      </c>
      <c r="R10" s="415"/>
      <c r="S10" s="437">
        <f t="shared" ref="S10:S39" si="9">S9+1</f>
        <v>9002</v>
      </c>
      <c r="T10" s="416"/>
      <c r="U10" s="447" t="str">
        <f t="shared" si="0"/>
        <v>Cash on hand</v>
      </c>
      <c r="V10" s="437">
        <f t="shared" ref="V10:V39" si="10">V9+1</f>
        <v>1002</v>
      </c>
      <c r="W10" s="415"/>
      <c r="X10" s="437">
        <f t="shared" ref="X10:X39" si="11">X9+1</f>
        <v>2002</v>
      </c>
      <c r="Y10" s="415"/>
      <c r="Z10" s="437">
        <f t="shared" ref="Z10:Z39" si="12">Z9+1</f>
        <v>3002</v>
      </c>
      <c r="AA10" s="415"/>
      <c r="AB10" s="437">
        <f t="shared" ref="AB10:AB39" si="13">AB9+1</f>
        <v>4002</v>
      </c>
      <c r="AC10" s="415"/>
      <c r="AD10" s="437">
        <f t="shared" ref="AD10:AD39" si="14">AD9+1</f>
        <v>5002</v>
      </c>
      <c r="AE10" s="413"/>
    </row>
    <row r="11" spans="2:31" x14ac:dyDescent="0.2">
      <c r="B11" s="447" t="s">
        <v>586</v>
      </c>
      <c r="C11" s="437">
        <f t="shared" si="1"/>
        <v>1003</v>
      </c>
      <c r="D11" s="387"/>
      <c r="E11" s="437">
        <f t="shared" si="2"/>
        <v>2003</v>
      </c>
      <c r="F11" s="410"/>
      <c r="G11" s="437">
        <f t="shared" si="3"/>
        <v>3003</v>
      </c>
      <c r="H11" s="410"/>
      <c r="I11" s="437">
        <f t="shared" si="4"/>
        <v>4003</v>
      </c>
      <c r="J11" s="410"/>
      <c r="K11" s="437">
        <f t="shared" si="5"/>
        <v>5003</v>
      </c>
      <c r="L11" s="410"/>
      <c r="M11" s="437">
        <f t="shared" si="6"/>
        <v>6003</v>
      </c>
      <c r="N11" s="410"/>
      <c r="O11" s="437">
        <f t="shared" si="7"/>
        <v>7003</v>
      </c>
      <c r="P11" s="410"/>
      <c r="Q11" s="437">
        <f t="shared" si="8"/>
        <v>8003</v>
      </c>
      <c r="R11" s="410"/>
      <c r="S11" s="437">
        <f t="shared" si="9"/>
        <v>9003</v>
      </c>
      <c r="T11" s="411"/>
      <c r="U11" s="447" t="str">
        <f t="shared" si="0"/>
        <v>Cash balances at central banks</v>
      </c>
      <c r="V11" s="437">
        <f t="shared" si="10"/>
        <v>1003</v>
      </c>
      <c r="W11" s="410"/>
      <c r="X11" s="437">
        <f t="shared" si="11"/>
        <v>2003</v>
      </c>
      <c r="Y11" s="410"/>
      <c r="Z11" s="437">
        <f t="shared" si="12"/>
        <v>3003</v>
      </c>
      <c r="AA11" s="410"/>
      <c r="AB11" s="437">
        <f t="shared" si="13"/>
        <v>4003</v>
      </c>
      <c r="AC11" s="410"/>
      <c r="AD11" s="437">
        <f t="shared" si="14"/>
        <v>5003</v>
      </c>
      <c r="AE11" s="385"/>
    </row>
    <row r="12" spans="2:31" x14ac:dyDescent="0.2">
      <c r="B12" s="447" t="s">
        <v>585</v>
      </c>
      <c r="C12" s="437">
        <f t="shared" si="1"/>
        <v>1004</v>
      </c>
      <c r="D12" s="387"/>
      <c r="E12" s="437">
        <f t="shared" si="2"/>
        <v>2004</v>
      </c>
      <c r="F12" s="410"/>
      <c r="G12" s="437">
        <f t="shared" si="3"/>
        <v>3004</v>
      </c>
      <c r="H12" s="410"/>
      <c r="I12" s="437">
        <f t="shared" si="4"/>
        <v>4004</v>
      </c>
      <c r="J12" s="410"/>
      <c r="K12" s="437">
        <f t="shared" si="5"/>
        <v>5004</v>
      </c>
      <c r="L12" s="410"/>
      <c r="M12" s="437">
        <f t="shared" si="6"/>
        <v>6004</v>
      </c>
      <c r="N12" s="410"/>
      <c r="O12" s="437">
        <f t="shared" si="7"/>
        <v>7004</v>
      </c>
      <c r="P12" s="410"/>
      <c r="Q12" s="437">
        <f t="shared" si="8"/>
        <v>8004</v>
      </c>
      <c r="R12" s="410"/>
      <c r="S12" s="437">
        <f t="shared" si="9"/>
        <v>9004</v>
      </c>
      <c r="T12" s="411"/>
      <c r="U12" s="447" t="str">
        <f t="shared" si="0"/>
        <v>Other demand deposits</v>
      </c>
      <c r="V12" s="437">
        <f t="shared" si="10"/>
        <v>1004</v>
      </c>
      <c r="W12" s="410"/>
      <c r="X12" s="437">
        <f t="shared" si="11"/>
        <v>2004</v>
      </c>
      <c r="Y12" s="410"/>
      <c r="Z12" s="437">
        <f t="shared" si="12"/>
        <v>3004</v>
      </c>
      <c r="AA12" s="410"/>
      <c r="AB12" s="437">
        <f t="shared" si="13"/>
        <v>4004</v>
      </c>
      <c r="AC12" s="410"/>
      <c r="AD12" s="437">
        <f t="shared" si="14"/>
        <v>5004</v>
      </c>
      <c r="AE12" s="385"/>
    </row>
    <row r="13" spans="2:31" x14ac:dyDescent="0.2">
      <c r="B13" s="440" t="s">
        <v>584</v>
      </c>
      <c r="C13" s="426">
        <f t="shared" si="1"/>
        <v>1005</v>
      </c>
      <c r="D13" s="414"/>
      <c r="E13" s="426">
        <f t="shared" si="2"/>
        <v>2005</v>
      </c>
      <c r="F13" s="414"/>
      <c r="G13" s="426">
        <f t="shared" si="3"/>
        <v>3005</v>
      </c>
      <c r="H13" s="414"/>
      <c r="I13" s="426">
        <f t="shared" si="4"/>
        <v>4005</v>
      </c>
      <c r="J13" s="414"/>
      <c r="K13" s="426">
        <f t="shared" si="5"/>
        <v>5005</v>
      </c>
      <c r="L13" s="414"/>
      <c r="M13" s="426">
        <f t="shared" si="6"/>
        <v>6005</v>
      </c>
      <c r="N13" s="414"/>
      <c r="O13" s="426">
        <f t="shared" si="7"/>
        <v>7005</v>
      </c>
      <c r="P13" s="414"/>
      <c r="Q13" s="426">
        <f t="shared" si="8"/>
        <v>8005</v>
      </c>
      <c r="R13" s="414"/>
      <c r="S13" s="426">
        <f t="shared" si="9"/>
        <v>9005</v>
      </c>
      <c r="T13" s="423"/>
      <c r="U13" s="440" t="str">
        <f t="shared" si="0"/>
        <v xml:space="preserve">Financial assets held for trading </v>
      </c>
      <c r="V13" s="426">
        <f t="shared" si="10"/>
        <v>1005</v>
      </c>
      <c r="W13" s="414"/>
      <c r="X13" s="426">
        <f t="shared" si="11"/>
        <v>2005</v>
      </c>
      <c r="Y13" s="414"/>
      <c r="Z13" s="426">
        <f t="shared" si="12"/>
        <v>3005</v>
      </c>
      <c r="AA13" s="414"/>
      <c r="AB13" s="426">
        <f t="shared" si="13"/>
        <v>4005</v>
      </c>
      <c r="AC13" s="414"/>
      <c r="AD13" s="426">
        <f t="shared" si="14"/>
        <v>5005</v>
      </c>
      <c r="AE13" s="413"/>
    </row>
    <row r="14" spans="2:31" x14ac:dyDescent="0.2">
      <c r="B14" s="447" t="s">
        <v>122</v>
      </c>
      <c r="C14" s="437">
        <f t="shared" si="1"/>
        <v>1006</v>
      </c>
      <c r="D14" s="387"/>
      <c r="E14" s="437">
        <f t="shared" si="2"/>
        <v>2006</v>
      </c>
      <c r="F14" s="387"/>
      <c r="G14" s="437">
        <f t="shared" si="3"/>
        <v>3006</v>
      </c>
      <c r="H14" s="387"/>
      <c r="I14" s="437">
        <f t="shared" si="4"/>
        <v>4006</v>
      </c>
      <c r="J14" s="387"/>
      <c r="K14" s="437">
        <f t="shared" si="5"/>
        <v>5006</v>
      </c>
      <c r="L14" s="387"/>
      <c r="M14" s="437">
        <f t="shared" si="6"/>
        <v>6006</v>
      </c>
      <c r="N14" s="387"/>
      <c r="O14" s="437">
        <f t="shared" si="7"/>
        <v>7006</v>
      </c>
      <c r="P14" s="387"/>
      <c r="Q14" s="437">
        <f t="shared" si="8"/>
        <v>8006</v>
      </c>
      <c r="R14" s="387"/>
      <c r="S14" s="437">
        <f t="shared" si="9"/>
        <v>9006</v>
      </c>
      <c r="T14" s="389"/>
      <c r="U14" s="447" t="str">
        <f t="shared" si="0"/>
        <v>Derivatives</v>
      </c>
      <c r="V14" s="437">
        <f t="shared" si="10"/>
        <v>1006</v>
      </c>
      <c r="W14" s="387"/>
      <c r="X14" s="437">
        <f t="shared" si="11"/>
        <v>2006</v>
      </c>
      <c r="Y14" s="387"/>
      <c r="Z14" s="437">
        <f t="shared" si="12"/>
        <v>3006</v>
      </c>
      <c r="AA14" s="387"/>
      <c r="AB14" s="437">
        <f t="shared" si="13"/>
        <v>4006</v>
      </c>
      <c r="AC14" s="387"/>
      <c r="AD14" s="437">
        <f t="shared" si="14"/>
        <v>5006</v>
      </c>
      <c r="AE14" s="385"/>
    </row>
    <row r="15" spans="2:31" x14ac:dyDescent="0.2">
      <c r="B15" s="441" t="s">
        <v>581</v>
      </c>
      <c r="C15" s="437">
        <f t="shared" si="1"/>
        <v>1007</v>
      </c>
      <c r="D15" s="415"/>
      <c r="E15" s="437">
        <f t="shared" si="2"/>
        <v>2007</v>
      </c>
      <c r="F15" s="415"/>
      <c r="G15" s="437">
        <f t="shared" si="3"/>
        <v>3007</v>
      </c>
      <c r="H15" s="415"/>
      <c r="I15" s="437">
        <f t="shared" si="4"/>
        <v>4007</v>
      </c>
      <c r="J15" s="415"/>
      <c r="K15" s="437">
        <f t="shared" si="5"/>
        <v>5007</v>
      </c>
      <c r="L15" s="415"/>
      <c r="M15" s="437">
        <f t="shared" si="6"/>
        <v>6007</v>
      </c>
      <c r="N15" s="415"/>
      <c r="O15" s="437">
        <f t="shared" si="7"/>
        <v>7007</v>
      </c>
      <c r="P15" s="415"/>
      <c r="Q15" s="437">
        <f t="shared" si="8"/>
        <v>8007</v>
      </c>
      <c r="R15" s="415"/>
      <c r="S15" s="437">
        <f t="shared" si="9"/>
        <v>9007</v>
      </c>
      <c r="T15" s="416"/>
      <c r="U15" s="441" t="str">
        <f t="shared" si="0"/>
        <v>Equity instruments</v>
      </c>
      <c r="V15" s="437">
        <f t="shared" si="10"/>
        <v>1007</v>
      </c>
      <c r="W15" s="415"/>
      <c r="X15" s="437">
        <f t="shared" si="11"/>
        <v>2007</v>
      </c>
      <c r="Y15" s="415"/>
      <c r="Z15" s="437">
        <f t="shared" si="12"/>
        <v>3007</v>
      </c>
      <c r="AA15" s="415"/>
      <c r="AB15" s="437">
        <f t="shared" si="13"/>
        <v>4007</v>
      </c>
      <c r="AC15" s="414"/>
      <c r="AD15" s="437">
        <f t="shared" si="14"/>
        <v>5007</v>
      </c>
      <c r="AE15" s="413"/>
    </row>
    <row r="16" spans="2:31" x14ac:dyDescent="0.2">
      <c r="B16" s="441" t="s">
        <v>123</v>
      </c>
      <c r="C16" s="437">
        <f t="shared" si="1"/>
        <v>1008</v>
      </c>
      <c r="D16" s="414"/>
      <c r="E16" s="437">
        <f t="shared" si="2"/>
        <v>2008</v>
      </c>
      <c r="F16" s="414"/>
      <c r="G16" s="437">
        <f t="shared" si="3"/>
        <v>3008</v>
      </c>
      <c r="H16" s="414"/>
      <c r="I16" s="437">
        <f t="shared" si="4"/>
        <v>4008</v>
      </c>
      <c r="J16" s="414"/>
      <c r="K16" s="437">
        <f t="shared" si="5"/>
        <v>5008</v>
      </c>
      <c r="L16" s="414"/>
      <c r="M16" s="437">
        <f t="shared" si="6"/>
        <v>6008</v>
      </c>
      <c r="N16" s="414"/>
      <c r="O16" s="437">
        <f t="shared" si="7"/>
        <v>7008</v>
      </c>
      <c r="P16" s="414"/>
      <c r="Q16" s="437">
        <f t="shared" si="8"/>
        <v>8008</v>
      </c>
      <c r="R16" s="414"/>
      <c r="S16" s="437">
        <f t="shared" si="9"/>
        <v>9008</v>
      </c>
      <c r="T16" s="423"/>
      <c r="U16" s="441" t="str">
        <f t="shared" si="0"/>
        <v>Debt securities</v>
      </c>
      <c r="V16" s="437">
        <f t="shared" si="10"/>
        <v>1008</v>
      </c>
      <c r="W16" s="414"/>
      <c r="X16" s="437">
        <f t="shared" si="11"/>
        <v>2008</v>
      </c>
      <c r="Y16" s="414"/>
      <c r="Z16" s="437">
        <f t="shared" si="12"/>
        <v>3008</v>
      </c>
      <c r="AA16" s="414"/>
      <c r="AB16" s="437">
        <f t="shared" si="13"/>
        <v>4008</v>
      </c>
      <c r="AC16" s="414"/>
      <c r="AD16" s="437">
        <f t="shared" si="14"/>
        <v>5008</v>
      </c>
      <c r="AE16" s="413"/>
    </row>
    <row r="17" spans="2:31" ht="22.5" x14ac:dyDescent="0.2">
      <c r="B17" s="446" t="s">
        <v>583</v>
      </c>
      <c r="C17" s="426">
        <f t="shared" si="1"/>
        <v>1009</v>
      </c>
      <c r="D17" s="387"/>
      <c r="E17" s="426">
        <f t="shared" si="2"/>
        <v>2009</v>
      </c>
      <c r="F17" s="387"/>
      <c r="G17" s="426">
        <f t="shared" si="3"/>
        <v>3009</v>
      </c>
      <c r="H17" s="387"/>
      <c r="I17" s="426">
        <f t="shared" si="4"/>
        <v>4009</v>
      </c>
      <c r="J17" s="387"/>
      <c r="K17" s="426">
        <f t="shared" si="5"/>
        <v>5009</v>
      </c>
      <c r="L17" s="387"/>
      <c r="M17" s="426">
        <f t="shared" si="6"/>
        <v>6009</v>
      </c>
      <c r="N17" s="387"/>
      <c r="O17" s="426">
        <f t="shared" si="7"/>
        <v>7009</v>
      </c>
      <c r="P17" s="387"/>
      <c r="Q17" s="426">
        <f t="shared" si="8"/>
        <v>8009</v>
      </c>
      <c r="R17" s="387"/>
      <c r="S17" s="426">
        <f t="shared" si="9"/>
        <v>9009</v>
      </c>
      <c r="T17" s="389"/>
      <c r="U17" s="446" t="str">
        <f t="shared" si="0"/>
        <v>Non-trading financial assets mandatorily at fair value through profit or loss</v>
      </c>
      <c r="V17" s="426">
        <f t="shared" si="10"/>
        <v>1009</v>
      </c>
      <c r="W17" s="387"/>
      <c r="X17" s="426">
        <f t="shared" si="11"/>
        <v>2009</v>
      </c>
      <c r="Y17" s="387"/>
      <c r="Z17" s="426">
        <f t="shared" si="12"/>
        <v>3009</v>
      </c>
      <c r="AA17" s="387"/>
      <c r="AB17" s="426">
        <f t="shared" si="13"/>
        <v>4009</v>
      </c>
      <c r="AC17" s="387"/>
      <c r="AD17" s="426">
        <f t="shared" si="14"/>
        <v>5009</v>
      </c>
      <c r="AE17" s="385"/>
    </row>
    <row r="18" spans="2:31" x14ac:dyDescent="0.2">
      <c r="B18" s="447" t="s">
        <v>581</v>
      </c>
      <c r="C18" s="437">
        <f t="shared" si="1"/>
        <v>1010</v>
      </c>
      <c r="D18" s="415"/>
      <c r="E18" s="437">
        <f t="shared" si="2"/>
        <v>2010</v>
      </c>
      <c r="F18" s="415"/>
      <c r="G18" s="437">
        <f t="shared" si="3"/>
        <v>3010</v>
      </c>
      <c r="H18" s="415"/>
      <c r="I18" s="437">
        <f t="shared" si="4"/>
        <v>4010</v>
      </c>
      <c r="J18" s="415"/>
      <c r="K18" s="437">
        <f t="shared" si="5"/>
        <v>5010</v>
      </c>
      <c r="L18" s="415"/>
      <c r="M18" s="437">
        <f t="shared" si="6"/>
        <v>6010</v>
      </c>
      <c r="N18" s="415"/>
      <c r="O18" s="437">
        <f t="shared" si="7"/>
        <v>7010</v>
      </c>
      <c r="P18" s="415"/>
      <c r="Q18" s="437">
        <f t="shared" si="8"/>
        <v>8010</v>
      </c>
      <c r="R18" s="415"/>
      <c r="S18" s="437">
        <f t="shared" si="9"/>
        <v>9010</v>
      </c>
      <c r="T18" s="416"/>
      <c r="U18" s="447" t="str">
        <f t="shared" si="0"/>
        <v>Equity instruments</v>
      </c>
      <c r="V18" s="437">
        <f t="shared" si="10"/>
        <v>1010</v>
      </c>
      <c r="W18" s="415"/>
      <c r="X18" s="437">
        <f t="shared" si="11"/>
        <v>2010</v>
      </c>
      <c r="Y18" s="415"/>
      <c r="Z18" s="437">
        <f t="shared" si="12"/>
        <v>3010</v>
      </c>
      <c r="AA18" s="415"/>
      <c r="AB18" s="437">
        <f t="shared" si="13"/>
        <v>4010</v>
      </c>
      <c r="AC18" s="414"/>
      <c r="AD18" s="437">
        <f t="shared" si="14"/>
        <v>5010</v>
      </c>
      <c r="AE18" s="413"/>
    </row>
    <row r="19" spans="2:31" x14ac:dyDescent="0.2">
      <c r="B19" s="441" t="s">
        <v>123</v>
      </c>
      <c r="C19" s="437">
        <f t="shared" si="1"/>
        <v>1011</v>
      </c>
      <c r="D19" s="387"/>
      <c r="E19" s="437">
        <f t="shared" si="2"/>
        <v>2011</v>
      </c>
      <c r="F19" s="387"/>
      <c r="G19" s="437">
        <f t="shared" si="3"/>
        <v>3011</v>
      </c>
      <c r="H19" s="387"/>
      <c r="I19" s="437">
        <f t="shared" si="4"/>
        <v>4011</v>
      </c>
      <c r="J19" s="387"/>
      <c r="K19" s="437">
        <f t="shared" si="5"/>
        <v>5011</v>
      </c>
      <c r="L19" s="387"/>
      <c r="M19" s="437">
        <f t="shared" si="6"/>
        <v>6011</v>
      </c>
      <c r="N19" s="387"/>
      <c r="O19" s="437">
        <f t="shared" si="7"/>
        <v>7011</v>
      </c>
      <c r="P19" s="387"/>
      <c r="Q19" s="437">
        <f t="shared" si="8"/>
        <v>8011</v>
      </c>
      <c r="R19" s="387"/>
      <c r="S19" s="437">
        <f t="shared" si="9"/>
        <v>9011</v>
      </c>
      <c r="T19" s="389"/>
      <c r="U19" s="447" t="str">
        <f t="shared" si="0"/>
        <v>Debt securities</v>
      </c>
      <c r="V19" s="437">
        <f t="shared" si="10"/>
        <v>1011</v>
      </c>
      <c r="W19" s="387"/>
      <c r="X19" s="437">
        <f t="shared" si="11"/>
        <v>2011</v>
      </c>
      <c r="Y19" s="387"/>
      <c r="Z19" s="437">
        <f t="shared" si="12"/>
        <v>3011</v>
      </c>
      <c r="AA19" s="387"/>
      <c r="AB19" s="437">
        <f t="shared" si="13"/>
        <v>4011</v>
      </c>
      <c r="AC19" s="387"/>
      <c r="AD19" s="437">
        <f t="shared" si="14"/>
        <v>5011</v>
      </c>
      <c r="AE19" s="385"/>
    </row>
    <row r="20" spans="2:31" ht="22.5" x14ac:dyDescent="0.2">
      <c r="B20" s="440" t="s">
        <v>124</v>
      </c>
      <c r="C20" s="426">
        <f t="shared" si="1"/>
        <v>1012</v>
      </c>
      <c r="D20" s="414"/>
      <c r="E20" s="426">
        <f t="shared" si="2"/>
        <v>2012</v>
      </c>
      <c r="F20" s="414"/>
      <c r="G20" s="426">
        <f t="shared" si="3"/>
        <v>3012</v>
      </c>
      <c r="H20" s="414"/>
      <c r="I20" s="426">
        <f t="shared" si="4"/>
        <v>4012</v>
      </c>
      <c r="J20" s="414"/>
      <c r="K20" s="426">
        <f t="shared" si="5"/>
        <v>5012</v>
      </c>
      <c r="L20" s="414"/>
      <c r="M20" s="426">
        <f t="shared" si="6"/>
        <v>6012</v>
      </c>
      <c r="N20" s="414"/>
      <c r="O20" s="426">
        <f t="shared" si="7"/>
        <v>7012</v>
      </c>
      <c r="P20" s="414"/>
      <c r="Q20" s="426">
        <f t="shared" si="8"/>
        <v>8012</v>
      </c>
      <c r="R20" s="414"/>
      <c r="S20" s="426">
        <f t="shared" si="9"/>
        <v>9012</v>
      </c>
      <c r="T20" s="423"/>
      <c r="U20" s="440" t="str">
        <f t="shared" si="0"/>
        <v>Financial assets designated at fair value through profit or loss</v>
      </c>
      <c r="V20" s="426">
        <f t="shared" si="10"/>
        <v>1012</v>
      </c>
      <c r="W20" s="414"/>
      <c r="X20" s="426">
        <f t="shared" si="11"/>
        <v>2012</v>
      </c>
      <c r="Y20" s="414"/>
      <c r="Z20" s="426">
        <f t="shared" si="12"/>
        <v>3012</v>
      </c>
      <c r="AA20" s="414"/>
      <c r="AB20" s="426">
        <f t="shared" si="13"/>
        <v>4012</v>
      </c>
      <c r="AC20" s="414"/>
      <c r="AD20" s="426">
        <f t="shared" si="14"/>
        <v>5012</v>
      </c>
      <c r="AE20" s="413"/>
    </row>
    <row r="21" spans="2:31" ht="22.5" x14ac:dyDescent="0.2">
      <c r="B21" s="440" t="s">
        <v>582</v>
      </c>
      <c r="C21" s="426">
        <f t="shared" si="1"/>
        <v>1013</v>
      </c>
      <c r="D21" s="387"/>
      <c r="E21" s="426">
        <f t="shared" si="2"/>
        <v>2013</v>
      </c>
      <c r="F21" s="387"/>
      <c r="G21" s="426">
        <f t="shared" si="3"/>
        <v>3013</v>
      </c>
      <c r="H21" s="387"/>
      <c r="I21" s="426">
        <f t="shared" si="4"/>
        <v>4013</v>
      </c>
      <c r="J21" s="387"/>
      <c r="K21" s="426">
        <f t="shared" si="5"/>
        <v>5013</v>
      </c>
      <c r="L21" s="387"/>
      <c r="M21" s="426">
        <f t="shared" si="6"/>
        <v>6013</v>
      </c>
      <c r="N21" s="387"/>
      <c r="O21" s="426">
        <f t="shared" si="7"/>
        <v>7013</v>
      </c>
      <c r="P21" s="387"/>
      <c r="Q21" s="426">
        <f t="shared" si="8"/>
        <v>8013</v>
      </c>
      <c r="R21" s="387"/>
      <c r="S21" s="426">
        <f t="shared" si="9"/>
        <v>9013</v>
      </c>
      <c r="T21" s="389"/>
      <c r="U21" s="440" t="str">
        <f t="shared" si="0"/>
        <v>Financial assets at fair value through other comprehensive income</v>
      </c>
      <c r="V21" s="426">
        <f t="shared" si="10"/>
        <v>1013</v>
      </c>
      <c r="W21" s="387"/>
      <c r="X21" s="426">
        <f t="shared" si="11"/>
        <v>2013</v>
      </c>
      <c r="Y21" s="387"/>
      <c r="Z21" s="426">
        <f t="shared" si="12"/>
        <v>3013</v>
      </c>
      <c r="AA21" s="387"/>
      <c r="AB21" s="426">
        <f t="shared" si="13"/>
        <v>4013</v>
      </c>
      <c r="AC21" s="387"/>
      <c r="AD21" s="426">
        <f t="shared" si="14"/>
        <v>5013</v>
      </c>
      <c r="AE21" s="385"/>
    </row>
    <row r="22" spans="2:31" x14ac:dyDescent="0.2">
      <c r="B22" s="441" t="s">
        <v>581</v>
      </c>
      <c r="C22" s="437">
        <f t="shared" si="1"/>
        <v>1014</v>
      </c>
      <c r="D22" s="410"/>
      <c r="E22" s="437">
        <f t="shared" si="2"/>
        <v>2014</v>
      </c>
      <c r="F22" s="410"/>
      <c r="G22" s="437">
        <f t="shared" si="3"/>
        <v>3014</v>
      </c>
      <c r="H22" s="410"/>
      <c r="I22" s="437">
        <f t="shared" si="4"/>
        <v>4014</v>
      </c>
      <c r="J22" s="410"/>
      <c r="K22" s="437">
        <f t="shared" si="5"/>
        <v>5014</v>
      </c>
      <c r="L22" s="410"/>
      <c r="M22" s="437">
        <f t="shared" si="6"/>
        <v>6014</v>
      </c>
      <c r="N22" s="410"/>
      <c r="O22" s="437">
        <f t="shared" si="7"/>
        <v>7014</v>
      </c>
      <c r="P22" s="410"/>
      <c r="Q22" s="437">
        <f t="shared" si="8"/>
        <v>8014</v>
      </c>
      <c r="R22" s="410"/>
      <c r="S22" s="437">
        <f t="shared" si="9"/>
        <v>9014</v>
      </c>
      <c r="T22" s="411"/>
      <c r="U22" s="441" t="str">
        <f t="shared" si="0"/>
        <v>Equity instruments</v>
      </c>
      <c r="V22" s="437">
        <f t="shared" si="10"/>
        <v>1014</v>
      </c>
      <c r="W22" s="410"/>
      <c r="X22" s="437">
        <f t="shared" si="11"/>
        <v>2014</v>
      </c>
      <c r="Y22" s="410"/>
      <c r="Z22" s="437">
        <f t="shared" si="12"/>
        <v>3014</v>
      </c>
      <c r="AA22" s="410"/>
      <c r="AB22" s="437">
        <f t="shared" si="13"/>
        <v>4014</v>
      </c>
      <c r="AC22" s="387"/>
      <c r="AD22" s="437">
        <f t="shared" si="14"/>
        <v>5014</v>
      </c>
      <c r="AE22" s="385"/>
    </row>
    <row r="23" spans="2:31" x14ac:dyDescent="0.2">
      <c r="B23" s="441" t="s">
        <v>123</v>
      </c>
      <c r="C23" s="437">
        <f t="shared" si="1"/>
        <v>1015</v>
      </c>
      <c r="D23" s="387"/>
      <c r="E23" s="437">
        <f t="shared" si="2"/>
        <v>2015</v>
      </c>
      <c r="F23" s="387"/>
      <c r="G23" s="437">
        <f t="shared" si="3"/>
        <v>3015</v>
      </c>
      <c r="H23" s="387"/>
      <c r="I23" s="437">
        <f t="shared" si="4"/>
        <v>4015</v>
      </c>
      <c r="J23" s="387"/>
      <c r="K23" s="437">
        <f t="shared" si="5"/>
        <v>5015</v>
      </c>
      <c r="L23" s="387"/>
      <c r="M23" s="437">
        <f t="shared" si="6"/>
        <v>6015</v>
      </c>
      <c r="N23" s="387"/>
      <c r="O23" s="437">
        <f t="shared" si="7"/>
        <v>7015</v>
      </c>
      <c r="P23" s="387"/>
      <c r="Q23" s="437">
        <f t="shared" si="8"/>
        <v>8015</v>
      </c>
      <c r="R23" s="387"/>
      <c r="S23" s="437">
        <f t="shared" si="9"/>
        <v>9015</v>
      </c>
      <c r="T23" s="389"/>
      <c r="U23" s="441" t="str">
        <f t="shared" si="0"/>
        <v>Debt securities</v>
      </c>
      <c r="V23" s="437">
        <f t="shared" si="10"/>
        <v>1015</v>
      </c>
      <c r="W23" s="387"/>
      <c r="X23" s="437">
        <f t="shared" si="11"/>
        <v>2015</v>
      </c>
      <c r="Y23" s="387"/>
      <c r="Z23" s="437">
        <f t="shared" si="12"/>
        <v>3015</v>
      </c>
      <c r="AA23" s="387"/>
      <c r="AB23" s="437">
        <f t="shared" si="13"/>
        <v>4015</v>
      </c>
      <c r="AC23" s="387"/>
      <c r="AD23" s="437">
        <f t="shared" si="14"/>
        <v>5015</v>
      </c>
      <c r="AE23" s="385"/>
    </row>
    <row r="24" spans="2:31" x14ac:dyDescent="0.2">
      <c r="B24" s="446" t="s">
        <v>580</v>
      </c>
      <c r="C24" s="426">
        <f t="shared" si="1"/>
        <v>1016</v>
      </c>
      <c r="D24" s="387"/>
      <c r="E24" s="426">
        <f t="shared" si="2"/>
        <v>2016</v>
      </c>
      <c r="F24" s="387"/>
      <c r="G24" s="426">
        <f t="shared" si="3"/>
        <v>3016</v>
      </c>
      <c r="H24" s="387"/>
      <c r="I24" s="426">
        <f t="shared" si="4"/>
        <v>4016</v>
      </c>
      <c r="J24" s="387"/>
      <c r="K24" s="426">
        <f t="shared" si="5"/>
        <v>5016</v>
      </c>
      <c r="L24" s="387"/>
      <c r="M24" s="426">
        <f t="shared" si="6"/>
        <v>6016</v>
      </c>
      <c r="N24" s="387"/>
      <c r="O24" s="426">
        <f t="shared" si="7"/>
        <v>7016</v>
      </c>
      <c r="P24" s="387"/>
      <c r="Q24" s="426">
        <f t="shared" si="8"/>
        <v>8016</v>
      </c>
      <c r="R24" s="387"/>
      <c r="S24" s="426">
        <f t="shared" si="9"/>
        <v>9016</v>
      </c>
      <c r="T24" s="389"/>
      <c r="U24" s="446" t="str">
        <f t="shared" si="0"/>
        <v>Financial assets at amortised cost</v>
      </c>
      <c r="V24" s="426">
        <f t="shared" si="10"/>
        <v>1016</v>
      </c>
      <c r="W24" s="387"/>
      <c r="X24" s="426">
        <f t="shared" si="11"/>
        <v>2016</v>
      </c>
      <c r="Y24" s="387"/>
      <c r="Z24" s="426">
        <f t="shared" si="12"/>
        <v>3016</v>
      </c>
      <c r="AA24" s="387"/>
      <c r="AB24" s="426">
        <f t="shared" si="13"/>
        <v>4016</v>
      </c>
      <c r="AC24" s="387"/>
      <c r="AD24" s="426">
        <f t="shared" si="14"/>
        <v>5016</v>
      </c>
      <c r="AE24" s="385"/>
    </row>
    <row r="25" spans="2:31" x14ac:dyDescent="0.2">
      <c r="B25" s="440" t="s">
        <v>579</v>
      </c>
      <c r="C25" s="426">
        <f t="shared" si="1"/>
        <v>1017</v>
      </c>
      <c r="D25" s="387"/>
      <c r="E25" s="426">
        <f t="shared" si="2"/>
        <v>2017</v>
      </c>
      <c r="F25" s="387"/>
      <c r="G25" s="426">
        <f t="shared" si="3"/>
        <v>3017</v>
      </c>
      <c r="H25" s="387"/>
      <c r="I25" s="426">
        <f t="shared" si="4"/>
        <v>4017</v>
      </c>
      <c r="J25" s="387"/>
      <c r="K25" s="426">
        <f t="shared" si="5"/>
        <v>5017</v>
      </c>
      <c r="L25" s="387"/>
      <c r="M25" s="426">
        <f t="shared" si="6"/>
        <v>6017</v>
      </c>
      <c r="N25" s="387"/>
      <c r="O25" s="426">
        <f t="shared" si="7"/>
        <v>7017</v>
      </c>
      <c r="P25" s="387"/>
      <c r="Q25" s="426">
        <f t="shared" si="8"/>
        <v>8017</v>
      </c>
      <c r="R25" s="387"/>
      <c r="S25" s="426">
        <f t="shared" si="9"/>
        <v>9017</v>
      </c>
      <c r="T25" s="389"/>
      <c r="U25" s="440" t="str">
        <f t="shared" si="0"/>
        <v>Derivatives – Hedge accounting</v>
      </c>
      <c r="V25" s="426">
        <f t="shared" si="10"/>
        <v>1017</v>
      </c>
      <c r="W25" s="387"/>
      <c r="X25" s="426">
        <f t="shared" si="11"/>
        <v>2017</v>
      </c>
      <c r="Y25" s="387"/>
      <c r="Z25" s="426">
        <f t="shared" si="12"/>
        <v>3017</v>
      </c>
      <c r="AA25" s="387"/>
      <c r="AB25" s="426">
        <f t="shared" si="13"/>
        <v>4017</v>
      </c>
      <c r="AC25" s="387"/>
      <c r="AD25" s="426">
        <f t="shared" si="14"/>
        <v>5017</v>
      </c>
      <c r="AE25" s="385"/>
    </row>
    <row r="26" spans="2:31" ht="22.5" customHeight="1" x14ac:dyDescent="0.2">
      <c r="B26" s="440" t="s">
        <v>134</v>
      </c>
      <c r="C26" s="426">
        <f t="shared" si="1"/>
        <v>1018</v>
      </c>
      <c r="D26" s="414"/>
      <c r="E26" s="426">
        <f t="shared" si="2"/>
        <v>2018</v>
      </c>
      <c r="F26" s="415"/>
      <c r="G26" s="426">
        <f t="shared" si="3"/>
        <v>3018</v>
      </c>
      <c r="H26" s="415"/>
      <c r="I26" s="426">
        <f t="shared" si="4"/>
        <v>4018</v>
      </c>
      <c r="J26" s="415"/>
      <c r="K26" s="426">
        <f t="shared" si="5"/>
        <v>5018</v>
      </c>
      <c r="L26" s="415"/>
      <c r="M26" s="426">
        <f t="shared" si="6"/>
        <v>6018</v>
      </c>
      <c r="N26" s="415"/>
      <c r="O26" s="426">
        <f t="shared" si="7"/>
        <v>7018</v>
      </c>
      <c r="P26" s="415"/>
      <c r="Q26" s="426">
        <f t="shared" si="8"/>
        <v>8018</v>
      </c>
      <c r="R26" s="415"/>
      <c r="S26" s="426">
        <f t="shared" si="9"/>
        <v>9018</v>
      </c>
      <c r="T26" s="415"/>
      <c r="U26" s="440" t="str">
        <f t="shared" si="0"/>
        <v>Fair value changes of the hedged items in portfolio hedge of interest rate risk</v>
      </c>
      <c r="V26" s="426">
        <f t="shared" si="10"/>
        <v>1018</v>
      </c>
      <c r="W26" s="415"/>
      <c r="X26" s="426">
        <f t="shared" si="11"/>
        <v>2018</v>
      </c>
      <c r="Y26" s="415"/>
      <c r="Z26" s="426">
        <f t="shared" si="12"/>
        <v>3018</v>
      </c>
      <c r="AA26" s="415"/>
      <c r="AB26" s="426">
        <f t="shared" si="13"/>
        <v>4018</v>
      </c>
      <c r="AC26" s="415"/>
      <c r="AD26" s="426">
        <f t="shared" si="14"/>
        <v>5018</v>
      </c>
      <c r="AE26" s="385"/>
    </row>
    <row r="27" spans="2:31" ht="22.5" customHeight="1" x14ac:dyDescent="0.2">
      <c r="B27" s="440" t="s">
        <v>578</v>
      </c>
      <c r="C27" s="426">
        <f t="shared" si="1"/>
        <v>1019</v>
      </c>
      <c r="D27" s="415"/>
      <c r="E27" s="426">
        <f t="shared" si="2"/>
        <v>2019</v>
      </c>
      <c r="F27" s="415"/>
      <c r="G27" s="426">
        <f t="shared" si="3"/>
        <v>3019</v>
      </c>
      <c r="H27" s="415"/>
      <c r="I27" s="426">
        <f t="shared" si="4"/>
        <v>4019</v>
      </c>
      <c r="J27" s="415"/>
      <c r="K27" s="426">
        <f t="shared" si="5"/>
        <v>5019</v>
      </c>
      <c r="L27" s="415"/>
      <c r="M27" s="426">
        <f t="shared" si="6"/>
        <v>6019</v>
      </c>
      <c r="N27" s="415"/>
      <c r="O27" s="426">
        <f t="shared" si="7"/>
        <v>7019</v>
      </c>
      <c r="P27" s="415"/>
      <c r="Q27" s="426">
        <f t="shared" si="8"/>
        <v>8019</v>
      </c>
      <c r="R27" s="415"/>
      <c r="S27" s="426">
        <f t="shared" si="9"/>
        <v>9019</v>
      </c>
      <c r="T27" s="416"/>
      <c r="U27" s="440" t="str">
        <f t="shared" si="0"/>
        <v>Investments in subsidiaries, joint ventures and associates</v>
      </c>
      <c r="V27" s="426">
        <f t="shared" si="10"/>
        <v>1019</v>
      </c>
      <c r="W27" s="415"/>
      <c r="X27" s="426">
        <f t="shared" si="11"/>
        <v>2019</v>
      </c>
      <c r="Y27" s="415"/>
      <c r="Z27" s="426">
        <f t="shared" si="12"/>
        <v>3019</v>
      </c>
      <c r="AA27" s="415"/>
      <c r="AB27" s="426">
        <f t="shared" si="13"/>
        <v>4019</v>
      </c>
      <c r="AC27" s="414"/>
      <c r="AD27" s="426">
        <f t="shared" si="14"/>
        <v>5019</v>
      </c>
      <c r="AE27" s="413"/>
    </row>
    <row r="28" spans="2:31" x14ac:dyDescent="0.2">
      <c r="B28" s="440" t="s">
        <v>577</v>
      </c>
      <c r="C28" s="426">
        <f t="shared" si="1"/>
        <v>1020</v>
      </c>
      <c r="D28" s="444"/>
      <c r="E28" s="426">
        <f t="shared" si="2"/>
        <v>2020</v>
      </c>
      <c r="F28" s="444"/>
      <c r="G28" s="426">
        <f t="shared" si="3"/>
        <v>3020</v>
      </c>
      <c r="H28" s="444"/>
      <c r="I28" s="426">
        <f t="shared" si="4"/>
        <v>4020</v>
      </c>
      <c r="J28" s="444"/>
      <c r="K28" s="426">
        <f t="shared" si="5"/>
        <v>5020</v>
      </c>
      <c r="L28" s="444"/>
      <c r="M28" s="426">
        <f t="shared" si="6"/>
        <v>6020</v>
      </c>
      <c r="N28" s="444"/>
      <c r="O28" s="426">
        <f t="shared" si="7"/>
        <v>7020</v>
      </c>
      <c r="P28" s="444"/>
      <c r="Q28" s="426">
        <f t="shared" si="8"/>
        <v>8020</v>
      </c>
      <c r="R28" s="444"/>
      <c r="S28" s="426">
        <f t="shared" si="9"/>
        <v>9020</v>
      </c>
      <c r="T28" s="445"/>
      <c r="U28" s="440" t="str">
        <f t="shared" si="0"/>
        <v>Tangible assets</v>
      </c>
      <c r="V28" s="426">
        <f t="shared" si="10"/>
        <v>1020</v>
      </c>
      <c r="W28" s="444"/>
      <c r="X28" s="426">
        <f t="shared" si="11"/>
        <v>2020</v>
      </c>
      <c r="Y28" s="444"/>
      <c r="Z28" s="426">
        <f t="shared" si="12"/>
        <v>3020</v>
      </c>
      <c r="AA28" s="444"/>
      <c r="AB28" s="426">
        <f t="shared" si="13"/>
        <v>4020</v>
      </c>
      <c r="AC28" s="443"/>
      <c r="AD28" s="426">
        <f t="shared" si="14"/>
        <v>5020</v>
      </c>
      <c r="AE28" s="442"/>
    </row>
    <row r="29" spans="2:31" x14ac:dyDescent="0.2">
      <c r="B29" s="441" t="s">
        <v>576</v>
      </c>
      <c r="C29" s="437">
        <f t="shared" si="1"/>
        <v>1021</v>
      </c>
      <c r="D29" s="415"/>
      <c r="E29" s="437">
        <f t="shared" si="2"/>
        <v>2021</v>
      </c>
      <c r="F29" s="415"/>
      <c r="G29" s="437">
        <f t="shared" si="3"/>
        <v>3021</v>
      </c>
      <c r="H29" s="415"/>
      <c r="I29" s="437">
        <f t="shared" si="4"/>
        <v>4021</v>
      </c>
      <c r="J29" s="415"/>
      <c r="K29" s="437">
        <f t="shared" si="5"/>
        <v>5021</v>
      </c>
      <c r="L29" s="415"/>
      <c r="M29" s="437">
        <f t="shared" si="6"/>
        <v>6021</v>
      </c>
      <c r="N29" s="415"/>
      <c r="O29" s="437">
        <f t="shared" si="7"/>
        <v>7021</v>
      </c>
      <c r="P29" s="415"/>
      <c r="Q29" s="437">
        <f t="shared" si="8"/>
        <v>8021</v>
      </c>
      <c r="R29" s="415"/>
      <c r="S29" s="437">
        <f t="shared" si="9"/>
        <v>9021</v>
      </c>
      <c r="T29" s="416"/>
      <c r="U29" s="441" t="str">
        <f t="shared" si="0"/>
        <v>Property, plant and equipment</v>
      </c>
      <c r="V29" s="437">
        <f t="shared" si="10"/>
        <v>1021</v>
      </c>
      <c r="W29" s="415"/>
      <c r="X29" s="437">
        <f t="shared" si="11"/>
        <v>2021</v>
      </c>
      <c r="Y29" s="415"/>
      <c r="Z29" s="437">
        <f t="shared" si="12"/>
        <v>3021</v>
      </c>
      <c r="AA29" s="415"/>
      <c r="AB29" s="437">
        <f t="shared" si="13"/>
        <v>4021</v>
      </c>
      <c r="AC29" s="414"/>
      <c r="AD29" s="437">
        <f t="shared" si="14"/>
        <v>5021</v>
      </c>
      <c r="AE29" s="413"/>
    </row>
    <row r="30" spans="2:31" x14ac:dyDescent="0.2">
      <c r="B30" s="441" t="s">
        <v>125</v>
      </c>
      <c r="C30" s="437">
        <f t="shared" si="1"/>
        <v>1022</v>
      </c>
      <c r="D30" s="410"/>
      <c r="E30" s="437">
        <f t="shared" si="2"/>
        <v>2022</v>
      </c>
      <c r="F30" s="410"/>
      <c r="G30" s="437">
        <f t="shared" si="3"/>
        <v>3022</v>
      </c>
      <c r="H30" s="410"/>
      <c r="I30" s="437">
        <f t="shared" si="4"/>
        <v>4022</v>
      </c>
      <c r="J30" s="410"/>
      <c r="K30" s="437">
        <f t="shared" si="5"/>
        <v>5022</v>
      </c>
      <c r="L30" s="410"/>
      <c r="M30" s="437">
        <f t="shared" si="6"/>
        <v>6022</v>
      </c>
      <c r="N30" s="410"/>
      <c r="O30" s="437">
        <f t="shared" si="7"/>
        <v>7022</v>
      </c>
      <c r="P30" s="410"/>
      <c r="Q30" s="437">
        <f t="shared" si="8"/>
        <v>8022</v>
      </c>
      <c r="R30" s="410"/>
      <c r="S30" s="437">
        <f t="shared" si="9"/>
        <v>9022</v>
      </c>
      <c r="T30" s="411"/>
      <c r="U30" s="441" t="str">
        <f t="shared" si="0"/>
        <v>Investment property</v>
      </c>
      <c r="V30" s="437">
        <f t="shared" si="10"/>
        <v>1022</v>
      </c>
      <c r="W30" s="410"/>
      <c r="X30" s="437">
        <f t="shared" si="11"/>
        <v>2022</v>
      </c>
      <c r="Y30" s="410"/>
      <c r="Z30" s="437">
        <f t="shared" si="12"/>
        <v>3022</v>
      </c>
      <c r="AA30" s="410"/>
      <c r="AB30" s="437">
        <f t="shared" si="13"/>
        <v>4022</v>
      </c>
      <c r="AC30" s="387"/>
      <c r="AD30" s="437">
        <f t="shared" si="14"/>
        <v>5022</v>
      </c>
      <c r="AE30" s="385"/>
    </row>
    <row r="31" spans="2:31" x14ac:dyDescent="0.2">
      <c r="B31" s="440" t="s">
        <v>575</v>
      </c>
      <c r="C31" s="426">
        <f t="shared" si="1"/>
        <v>1023</v>
      </c>
      <c r="D31" s="415"/>
      <c r="E31" s="426">
        <f t="shared" si="2"/>
        <v>2023</v>
      </c>
      <c r="F31" s="415"/>
      <c r="G31" s="426">
        <f t="shared" si="3"/>
        <v>3023</v>
      </c>
      <c r="H31" s="415"/>
      <c r="I31" s="426">
        <f t="shared" si="4"/>
        <v>4023</v>
      </c>
      <c r="J31" s="415"/>
      <c r="K31" s="426">
        <f t="shared" si="5"/>
        <v>5023</v>
      </c>
      <c r="L31" s="415"/>
      <c r="M31" s="426">
        <f t="shared" si="6"/>
        <v>6023</v>
      </c>
      <c r="N31" s="415"/>
      <c r="O31" s="426">
        <f t="shared" si="7"/>
        <v>7023</v>
      </c>
      <c r="P31" s="415"/>
      <c r="Q31" s="426">
        <f t="shared" si="8"/>
        <v>8023</v>
      </c>
      <c r="R31" s="415"/>
      <c r="S31" s="426">
        <f t="shared" si="9"/>
        <v>9023</v>
      </c>
      <c r="T31" s="416"/>
      <c r="U31" s="440" t="str">
        <f t="shared" si="0"/>
        <v>Intangible assets</v>
      </c>
      <c r="V31" s="426">
        <f t="shared" si="10"/>
        <v>1023</v>
      </c>
      <c r="W31" s="415"/>
      <c r="X31" s="426">
        <f t="shared" si="11"/>
        <v>2023</v>
      </c>
      <c r="Y31" s="415"/>
      <c r="Z31" s="426">
        <f t="shared" si="12"/>
        <v>3023</v>
      </c>
      <c r="AA31" s="415"/>
      <c r="AB31" s="426">
        <f t="shared" si="13"/>
        <v>4023</v>
      </c>
      <c r="AC31" s="414"/>
      <c r="AD31" s="426">
        <f t="shared" si="14"/>
        <v>5023</v>
      </c>
      <c r="AE31" s="413"/>
    </row>
    <row r="32" spans="2:31" x14ac:dyDescent="0.2">
      <c r="B32" s="441" t="s">
        <v>135</v>
      </c>
      <c r="C32" s="437">
        <f t="shared" si="1"/>
        <v>1024</v>
      </c>
      <c r="D32" s="415"/>
      <c r="E32" s="437">
        <f t="shared" si="2"/>
        <v>2024</v>
      </c>
      <c r="F32" s="415"/>
      <c r="G32" s="437">
        <f t="shared" si="3"/>
        <v>3024</v>
      </c>
      <c r="H32" s="415"/>
      <c r="I32" s="437">
        <f t="shared" si="4"/>
        <v>4024</v>
      </c>
      <c r="J32" s="415"/>
      <c r="K32" s="437">
        <f t="shared" si="5"/>
        <v>5024</v>
      </c>
      <c r="L32" s="415"/>
      <c r="M32" s="437">
        <f t="shared" si="6"/>
        <v>6024</v>
      </c>
      <c r="N32" s="415"/>
      <c r="O32" s="437">
        <f t="shared" si="7"/>
        <v>7024</v>
      </c>
      <c r="P32" s="415"/>
      <c r="Q32" s="437">
        <f t="shared" si="8"/>
        <v>8024</v>
      </c>
      <c r="R32" s="415"/>
      <c r="S32" s="437">
        <f t="shared" si="9"/>
        <v>9024</v>
      </c>
      <c r="T32" s="416"/>
      <c r="U32" s="441" t="str">
        <f t="shared" si="0"/>
        <v>Goodwill</v>
      </c>
      <c r="V32" s="437">
        <f t="shared" si="10"/>
        <v>1024</v>
      </c>
      <c r="W32" s="415"/>
      <c r="X32" s="437">
        <f t="shared" si="11"/>
        <v>2024</v>
      </c>
      <c r="Y32" s="415"/>
      <c r="Z32" s="437">
        <f t="shared" si="12"/>
        <v>3024</v>
      </c>
      <c r="AA32" s="415"/>
      <c r="AB32" s="437">
        <f t="shared" si="13"/>
        <v>4024</v>
      </c>
      <c r="AC32" s="414"/>
      <c r="AD32" s="437">
        <f t="shared" si="14"/>
        <v>5024</v>
      </c>
      <c r="AE32" s="413"/>
    </row>
    <row r="33" spans="2:31" x14ac:dyDescent="0.2">
      <c r="B33" s="441" t="s">
        <v>94</v>
      </c>
      <c r="C33" s="437">
        <f t="shared" si="1"/>
        <v>1025</v>
      </c>
      <c r="D33" s="410"/>
      <c r="E33" s="437">
        <f t="shared" si="2"/>
        <v>2025</v>
      </c>
      <c r="F33" s="410"/>
      <c r="G33" s="437">
        <f t="shared" si="3"/>
        <v>3025</v>
      </c>
      <c r="H33" s="410"/>
      <c r="I33" s="437">
        <f t="shared" si="4"/>
        <v>4025</v>
      </c>
      <c r="J33" s="410"/>
      <c r="K33" s="437">
        <f t="shared" si="5"/>
        <v>5025</v>
      </c>
      <c r="L33" s="410"/>
      <c r="M33" s="437">
        <f t="shared" si="6"/>
        <v>6025</v>
      </c>
      <c r="N33" s="410"/>
      <c r="O33" s="437">
        <f t="shared" si="7"/>
        <v>7025</v>
      </c>
      <c r="P33" s="410"/>
      <c r="Q33" s="437">
        <f t="shared" si="8"/>
        <v>8025</v>
      </c>
      <c r="R33" s="410"/>
      <c r="S33" s="437">
        <f t="shared" si="9"/>
        <v>9025</v>
      </c>
      <c r="T33" s="411"/>
      <c r="U33" s="441" t="str">
        <f t="shared" si="0"/>
        <v>Other intangible assets</v>
      </c>
      <c r="V33" s="437">
        <f t="shared" si="10"/>
        <v>1025</v>
      </c>
      <c r="W33" s="410"/>
      <c r="X33" s="437">
        <f t="shared" si="11"/>
        <v>2025</v>
      </c>
      <c r="Y33" s="410"/>
      <c r="Z33" s="437">
        <f t="shared" si="12"/>
        <v>3025</v>
      </c>
      <c r="AA33" s="410"/>
      <c r="AB33" s="437">
        <f t="shared" si="13"/>
        <v>4025</v>
      </c>
      <c r="AC33" s="387"/>
      <c r="AD33" s="437">
        <f t="shared" si="14"/>
        <v>5025</v>
      </c>
      <c r="AE33" s="385"/>
    </row>
    <row r="34" spans="2:31" x14ac:dyDescent="0.2">
      <c r="B34" s="440" t="s">
        <v>574</v>
      </c>
      <c r="C34" s="426">
        <f t="shared" si="1"/>
        <v>1026</v>
      </c>
      <c r="D34" s="414"/>
      <c r="E34" s="426">
        <f t="shared" si="2"/>
        <v>2026</v>
      </c>
      <c r="F34" s="414"/>
      <c r="G34" s="426">
        <f t="shared" si="3"/>
        <v>3026</v>
      </c>
      <c r="H34" s="414"/>
      <c r="I34" s="426">
        <f t="shared" si="4"/>
        <v>4026</v>
      </c>
      <c r="J34" s="414"/>
      <c r="K34" s="426">
        <f t="shared" si="5"/>
        <v>5026</v>
      </c>
      <c r="L34" s="414"/>
      <c r="M34" s="426">
        <f t="shared" si="6"/>
        <v>6026</v>
      </c>
      <c r="N34" s="414"/>
      <c r="O34" s="426">
        <f t="shared" si="7"/>
        <v>7026</v>
      </c>
      <c r="P34" s="414"/>
      <c r="Q34" s="426">
        <f t="shared" si="8"/>
        <v>8026</v>
      </c>
      <c r="R34" s="414"/>
      <c r="S34" s="426">
        <f t="shared" si="9"/>
        <v>9026</v>
      </c>
      <c r="T34" s="423"/>
      <c r="U34" s="440" t="str">
        <f t="shared" si="0"/>
        <v>Tax assets</v>
      </c>
      <c r="V34" s="426">
        <f t="shared" si="10"/>
        <v>1026</v>
      </c>
      <c r="W34" s="414"/>
      <c r="X34" s="426">
        <f t="shared" si="11"/>
        <v>2026</v>
      </c>
      <c r="Y34" s="414"/>
      <c r="Z34" s="426">
        <f t="shared" si="12"/>
        <v>3026</v>
      </c>
      <c r="AA34" s="414"/>
      <c r="AB34" s="426">
        <f t="shared" si="13"/>
        <v>4026</v>
      </c>
      <c r="AC34" s="414"/>
      <c r="AD34" s="426">
        <f t="shared" si="14"/>
        <v>5026</v>
      </c>
      <c r="AE34" s="413"/>
    </row>
    <row r="35" spans="2:31" x14ac:dyDescent="0.2">
      <c r="B35" s="441" t="s">
        <v>573</v>
      </c>
      <c r="C35" s="437">
        <f t="shared" si="1"/>
        <v>1027</v>
      </c>
      <c r="D35" s="414"/>
      <c r="E35" s="437">
        <f t="shared" si="2"/>
        <v>2027</v>
      </c>
      <c r="F35" s="414"/>
      <c r="G35" s="437">
        <f t="shared" si="3"/>
        <v>3027</v>
      </c>
      <c r="H35" s="414"/>
      <c r="I35" s="437">
        <f t="shared" si="4"/>
        <v>4027</v>
      </c>
      <c r="J35" s="414"/>
      <c r="K35" s="437">
        <f t="shared" si="5"/>
        <v>5027</v>
      </c>
      <c r="L35" s="414"/>
      <c r="M35" s="437">
        <f t="shared" si="6"/>
        <v>6027</v>
      </c>
      <c r="N35" s="414"/>
      <c r="O35" s="437">
        <f t="shared" si="7"/>
        <v>7027</v>
      </c>
      <c r="P35" s="414"/>
      <c r="Q35" s="437">
        <f t="shared" si="8"/>
        <v>8027</v>
      </c>
      <c r="R35" s="414"/>
      <c r="S35" s="437">
        <f t="shared" si="9"/>
        <v>9027</v>
      </c>
      <c r="T35" s="423"/>
      <c r="U35" s="441" t="str">
        <f t="shared" si="0"/>
        <v>Current tax assets</v>
      </c>
      <c r="V35" s="437">
        <f t="shared" si="10"/>
        <v>1027</v>
      </c>
      <c r="W35" s="414"/>
      <c r="X35" s="437">
        <f t="shared" si="11"/>
        <v>2027</v>
      </c>
      <c r="Y35" s="414"/>
      <c r="Z35" s="437">
        <f t="shared" si="12"/>
        <v>3027</v>
      </c>
      <c r="AA35" s="414"/>
      <c r="AB35" s="437">
        <f t="shared" si="13"/>
        <v>4027</v>
      </c>
      <c r="AC35" s="414"/>
      <c r="AD35" s="437">
        <f t="shared" si="14"/>
        <v>5027</v>
      </c>
      <c r="AE35" s="413"/>
    </row>
    <row r="36" spans="2:31" x14ac:dyDescent="0.2">
      <c r="B36" s="441" t="s">
        <v>572</v>
      </c>
      <c r="C36" s="437">
        <f t="shared" si="1"/>
        <v>1028</v>
      </c>
      <c r="D36" s="387"/>
      <c r="E36" s="437">
        <f t="shared" si="2"/>
        <v>2028</v>
      </c>
      <c r="F36" s="387"/>
      <c r="G36" s="437">
        <f t="shared" si="3"/>
        <v>3028</v>
      </c>
      <c r="H36" s="387"/>
      <c r="I36" s="437">
        <f t="shared" si="4"/>
        <v>4028</v>
      </c>
      <c r="J36" s="387"/>
      <c r="K36" s="437">
        <f t="shared" si="5"/>
        <v>5028</v>
      </c>
      <c r="L36" s="387"/>
      <c r="M36" s="437">
        <f t="shared" si="6"/>
        <v>6028</v>
      </c>
      <c r="N36" s="387"/>
      <c r="O36" s="437">
        <f t="shared" si="7"/>
        <v>7028</v>
      </c>
      <c r="P36" s="387"/>
      <c r="Q36" s="437">
        <f t="shared" si="8"/>
        <v>8028</v>
      </c>
      <c r="R36" s="387"/>
      <c r="S36" s="437">
        <f t="shared" si="9"/>
        <v>9028</v>
      </c>
      <c r="T36" s="389"/>
      <c r="U36" s="441" t="str">
        <f t="shared" si="0"/>
        <v xml:space="preserve">Deferred tax assets </v>
      </c>
      <c r="V36" s="437">
        <f t="shared" si="10"/>
        <v>1028</v>
      </c>
      <c r="W36" s="387"/>
      <c r="X36" s="437">
        <f t="shared" si="11"/>
        <v>2028</v>
      </c>
      <c r="Y36" s="387"/>
      <c r="Z36" s="437">
        <f t="shared" si="12"/>
        <v>3028</v>
      </c>
      <c r="AA36" s="387"/>
      <c r="AB36" s="437">
        <f t="shared" si="13"/>
        <v>4028</v>
      </c>
      <c r="AC36" s="387"/>
      <c r="AD36" s="437">
        <f t="shared" si="14"/>
        <v>5028</v>
      </c>
      <c r="AE36" s="385"/>
    </row>
    <row r="37" spans="2:31" x14ac:dyDescent="0.2">
      <c r="B37" s="440" t="s">
        <v>571</v>
      </c>
      <c r="C37" s="426">
        <f t="shared" si="1"/>
        <v>1029</v>
      </c>
      <c r="D37" s="387"/>
      <c r="E37" s="426">
        <f t="shared" si="2"/>
        <v>2029</v>
      </c>
      <c r="F37" s="387"/>
      <c r="G37" s="426">
        <f t="shared" si="3"/>
        <v>3029</v>
      </c>
      <c r="H37" s="387"/>
      <c r="I37" s="426">
        <f t="shared" si="4"/>
        <v>4029</v>
      </c>
      <c r="J37" s="387"/>
      <c r="K37" s="426">
        <f t="shared" si="5"/>
        <v>5029</v>
      </c>
      <c r="L37" s="387"/>
      <c r="M37" s="426">
        <f t="shared" si="6"/>
        <v>6029</v>
      </c>
      <c r="N37" s="387"/>
      <c r="O37" s="426">
        <f t="shared" si="7"/>
        <v>7029</v>
      </c>
      <c r="P37" s="387"/>
      <c r="Q37" s="426">
        <f t="shared" si="8"/>
        <v>8029</v>
      </c>
      <c r="R37" s="387"/>
      <c r="S37" s="426">
        <f t="shared" si="9"/>
        <v>9029</v>
      </c>
      <c r="T37" s="389"/>
      <c r="U37" s="440" t="str">
        <f t="shared" si="0"/>
        <v xml:space="preserve">Other assets </v>
      </c>
      <c r="V37" s="426">
        <f t="shared" si="10"/>
        <v>1029</v>
      </c>
      <c r="W37" s="387"/>
      <c r="X37" s="426">
        <f t="shared" si="11"/>
        <v>2029</v>
      </c>
      <c r="Y37" s="387"/>
      <c r="Z37" s="426">
        <f t="shared" si="12"/>
        <v>3029</v>
      </c>
      <c r="AA37" s="387"/>
      <c r="AB37" s="426">
        <f t="shared" si="13"/>
        <v>4029</v>
      </c>
      <c r="AC37" s="387"/>
      <c r="AD37" s="426">
        <f t="shared" si="14"/>
        <v>5029</v>
      </c>
      <c r="AE37" s="385"/>
    </row>
    <row r="38" spans="2:31" ht="22.5" x14ac:dyDescent="0.2">
      <c r="B38" s="440" t="s">
        <v>136</v>
      </c>
      <c r="C38" s="426">
        <f t="shared" si="1"/>
        <v>1030</v>
      </c>
      <c r="D38" s="414"/>
      <c r="E38" s="426">
        <f t="shared" si="2"/>
        <v>2030</v>
      </c>
      <c r="F38" s="414"/>
      <c r="G38" s="426">
        <f t="shared" si="3"/>
        <v>3030</v>
      </c>
      <c r="H38" s="414"/>
      <c r="I38" s="426">
        <f t="shared" si="4"/>
        <v>4030</v>
      </c>
      <c r="J38" s="414"/>
      <c r="K38" s="426">
        <f t="shared" si="5"/>
        <v>5030</v>
      </c>
      <c r="L38" s="414"/>
      <c r="M38" s="426">
        <f t="shared" si="6"/>
        <v>6030</v>
      </c>
      <c r="N38" s="414"/>
      <c r="O38" s="426">
        <f t="shared" si="7"/>
        <v>7030</v>
      </c>
      <c r="P38" s="414"/>
      <c r="Q38" s="426">
        <f t="shared" si="8"/>
        <v>8030</v>
      </c>
      <c r="R38" s="414"/>
      <c r="S38" s="426">
        <f t="shared" si="9"/>
        <v>9030</v>
      </c>
      <c r="T38" s="423"/>
      <c r="U38" s="440" t="str">
        <f t="shared" si="0"/>
        <v>Non-current assets and disposal groups classified as held for sale</v>
      </c>
      <c r="V38" s="426">
        <f t="shared" si="10"/>
        <v>1030</v>
      </c>
      <c r="W38" s="414"/>
      <c r="X38" s="426">
        <f t="shared" si="11"/>
        <v>2030</v>
      </c>
      <c r="Y38" s="414"/>
      <c r="Z38" s="426">
        <f t="shared" si="12"/>
        <v>3030</v>
      </c>
      <c r="AA38" s="414"/>
      <c r="AB38" s="426">
        <f t="shared" si="13"/>
        <v>4030</v>
      </c>
      <c r="AC38" s="414"/>
      <c r="AD38" s="426">
        <f t="shared" si="14"/>
        <v>5030</v>
      </c>
      <c r="AE38" s="413"/>
    </row>
    <row r="39" spans="2:31" x14ac:dyDescent="0.2">
      <c r="B39" s="440" t="s">
        <v>570</v>
      </c>
      <c r="C39" s="426">
        <f t="shared" si="1"/>
        <v>1031</v>
      </c>
      <c r="D39" s="414"/>
      <c r="E39" s="426">
        <f t="shared" si="2"/>
        <v>2031</v>
      </c>
      <c r="F39" s="414"/>
      <c r="G39" s="426">
        <f t="shared" si="3"/>
        <v>3031</v>
      </c>
      <c r="H39" s="414"/>
      <c r="I39" s="426">
        <f t="shared" si="4"/>
        <v>4031</v>
      </c>
      <c r="J39" s="414"/>
      <c r="K39" s="426">
        <f t="shared" si="5"/>
        <v>5031</v>
      </c>
      <c r="L39" s="414"/>
      <c r="M39" s="426">
        <f t="shared" si="6"/>
        <v>6031</v>
      </c>
      <c r="N39" s="414"/>
      <c r="O39" s="426">
        <f t="shared" si="7"/>
        <v>7031</v>
      </c>
      <c r="P39" s="414"/>
      <c r="Q39" s="426">
        <f t="shared" si="8"/>
        <v>8031</v>
      </c>
      <c r="R39" s="414"/>
      <c r="S39" s="426">
        <f t="shared" si="9"/>
        <v>9031</v>
      </c>
      <c r="T39" s="423"/>
      <c r="U39" s="440" t="str">
        <f t="shared" si="0"/>
        <v>TOTAL ASSETS</v>
      </c>
      <c r="V39" s="426">
        <f t="shared" si="10"/>
        <v>1031</v>
      </c>
      <c r="W39" s="414"/>
      <c r="X39" s="426">
        <f t="shared" si="11"/>
        <v>2031</v>
      </c>
      <c r="Y39" s="414"/>
      <c r="Z39" s="426">
        <f t="shared" si="12"/>
        <v>3031</v>
      </c>
      <c r="AA39" s="414"/>
      <c r="AB39" s="426">
        <f t="shared" si="13"/>
        <v>4031</v>
      </c>
      <c r="AC39" s="414"/>
      <c r="AD39" s="426">
        <f t="shared" si="14"/>
        <v>5031</v>
      </c>
      <c r="AE39" s="413"/>
    </row>
    <row r="40" spans="2:31" x14ac:dyDescent="0.2">
      <c r="B40" s="440" t="s">
        <v>569</v>
      </c>
      <c r="C40" s="439"/>
      <c r="D40" s="439"/>
      <c r="E40" s="439"/>
      <c r="F40" s="439"/>
      <c r="G40" s="439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  <c r="T40" s="439"/>
      <c r="U40" s="440" t="str">
        <f t="shared" ref="U40:U70" si="15">B40</f>
        <v>LIABILITIES</v>
      </c>
      <c r="V40" s="439"/>
      <c r="W40" s="387"/>
      <c r="X40" s="439"/>
      <c r="Y40" s="387"/>
      <c r="Z40" s="439"/>
      <c r="AA40" s="387"/>
      <c r="AB40" s="439"/>
      <c r="AC40" s="387"/>
      <c r="AD40" s="439"/>
      <c r="AE40" s="385"/>
    </row>
    <row r="41" spans="2:31" x14ac:dyDescent="0.2">
      <c r="B41" s="399" t="s">
        <v>126</v>
      </c>
      <c r="C41" s="428">
        <v>1032</v>
      </c>
      <c r="D41" s="414"/>
      <c r="E41" s="426">
        <f>E39+1</f>
        <v>2032</v>
      </c>
      <c r="F41" s="414"/>
      <c r="G41" s="426">
        <f>G39+1</f>
        <v>3032</v>
      </c>
      <c r="H41" s="414"/>
      <c r="I41" s="426">
        <f>I39+1</f>
        <v>4032</v>
      </c>
      <c r="J41" s="414"/>
      <c r="K41" s="426">
        <f>K39+1</f>
        <v>5032</v>
      </c>
      <c r="L41" s="414"/>
      <c r="M41" s="426">
        <f>M39+1</f>
        <v>6032</v>
      </c>
      <c r="N41" s="414"/>
      <c r="O41" s="426">
        <f>O39+1</f>
        <v>7032</v>
      </c>
      <c r="P41" s="414"/>
      <c r="Q41" s="426">
        <f>Q39+1</f>
        <v>8032</v>
      </c>
      <c r="R41" s="414"/>
      <c r="S41" s="426">
        <f>S39+1</f>
        <v>9032</v>
      </c>
      <c r="T41" s="423"/>
      <c r="U41" s="399" t="str">
        <f t="shared" si="15"/>
        <v>Financial liabilities held for trading</v>
      </c>
      <c r="V41" s="426">
        <f>V39+1</f>
        <v>1032</v>
      </c>
      <c r="W41" s="414"/>
      <c r="X41" s="426">
        <f>X39+1</f>
        <v>2032</v>
      </c>
      <c r="Y41" s="414"/>
      <c r="Z41" s="426">
        <f>Z39+1</f>
        <v>3032</v>
      </c>
      <c r="AA41" s="414"/>
      <c r="AB41" s="426">
        <f>AB39+1</f>
        <v>4032</v>
      </c>
      <c r="AC41" s="414"/>
      <c r="AD41" s="426">
        <f>AD39+1</f>
        <v>5032</v>
      </c>
      <c r="AE41" s="413"/>
    </row>
    <row r="42" spans="2:31" x14ac:dyDescent="0.2">
      <c r="B42" s="407" t="s">
        <v>122</v>
      </c>
      <c r="C42" s="417">
        <f>C41+1</f>
        <v>1033</v>
      </c>
      <c r="D42" s="419"/>
      <c r="E42" s="437">
        <f t="shared" ref="E42:E70" si="16">E41+1</f>
        <v>2033</v>
      </c>
      <c r="F42" s="419"/>
      <c r="G42" s="437">
        <f t="shared" ref="G42:G70" si="17">G41+1</f>
        <v>3033</v>
      </c>
      <c r="H42" s="419"/>
      <c r="I42" s="437">
        <f t="shared" ref="I42:I70" si="18">I41+1</f>
        <v>4033</v>
      </c>
      <c r="J42" s="419"/>
      <c r="K42" s="437">
        <f t="shared" ref="K42:K70" si="19">K41+1</f>
        <v>5033</v>
      </c>
      <c r="L42" s="419"/>
      <c r="M42" s="437">
        <f t="shared" ref="M42:M70" si="20">M41+1</f>
        <v>6033</v>
      </c>
      <c r="N42" s="419"/>
      <c r="O42" s="437">
        <f t="shared" ref="O42:O70" si="21">O41+1</f>
        <v>7033</v>
      </c>
      <c r="P42" s="419"/>
      <c r="Q42" s="437">
        <f t="shared" ref="Q42:Q70" si="22">Q41+1</f>
        <v>8033</v>
      </c>
      <c r="R42" s="419"/>
      <c r="S42" s="437">
        <f t="shared" ref="S42:S70" si="23">S41+1</f>
        <v>9033</v>
      </c>
      <c r="T42" s="419"/>
      <c r="U42" s="407" t="str">
        <f t="shared" si="15"/>
        <v>Derivatives</v>
      </c>
      <c r="V42" s="437">
        <f t="shared" ref="V42:V70" si="24">V41+1</f>
        <v>1033</v>
      </c>
      <c r="W42" s="419"/>
      <c r="X42" s="437">
        <f t="shared" ref="X42:X70" si="25">X41+1</f>
        <v>2033</v>
      </c>
      <c r="Y42" s="419"/>
      <c r="Z42" s="437">
        <f t="shared" ref="Z42:Z70" si="26">Z41+1</f>
        <v>3033</v>
      </c>
      <c r="AA42" s="419"/>
      <c r="AB42" s="437">
        <f t="shared" ref="AB42:AB70" si="27">AB41+1</f>
        <v>4033</v>
      </c>
      <c r="AC42" s="419"/>
      <c r="AD42" s="437">
        <f t="shared" ref="AD42:AD70" si="28">AD41+1</f>
        <v>5033</v>
      </c>
      <c r="AE42" s="418"/>
    </row>
    <row r="43" spans="2:31" x14ac:dyDescent="0.2">
      <c r="B43" s="407" t="s">
        <v>568</v>
      </c>
      <c r="C43" s="417">
        <f>C42+1</f>
        <v>1034</v>
      </c>
      <c r="D43" s="387"/>
      <c r="E43" s="437">
        <f t="shared" si="16"/>
        <v>2034</v>
      </c>
      <c r="F43" s="387"/>
      <c r="G43" s="437">
        <f t="shared" si="17"/>
        <v>3034</v>
      </c>
      <c r="H43" s="387"/>
      <c r="I43" s="437">
        <f t="shared" si="18"/>
        <v>4034</v>
      </c>
      <c r="J43" s="387"/>
      <c r="K43" s="437">
        <f t="shared" si="19"/>
        <v>5034</v>
      </c>
      <c r="L43" s="387"/>
      <c r="M43" s="437">
        <f t="shared" si="20"/>
        <v>6034</v>
      </c>
      <c r="N43" s="387"/>
      <c r="O43" s="437">
        <f t="shared" si="21"/>
        <v>7034</v>
      </c>
      <c r="P43" s="387"/>
      <c r="Q43" s="437">
        <f t="shared" si="22"/>
        <v>8034</v>
      </c>
      <c r="R43" s="387"/>
      <c r="S43" s="437">
        <f t="shared" si="23"/>
        <v>9034</v>
      </c>
      <c r="T43" s="389"/>
      <c r="U43" s="407" t="str">
        <f t="shared" si="15"/>
        <v xml:space="preserve">Short selling </v>
      </c>
      <c r="V43" s="437">
        <f t="shared" si="24"/>
        <v>1034</v>
      </c>
      <c r="W43" s="387"/>
      <c r="X43" s="437">
        <f t="shared" si="25"/>
        <v>2034</v>
      </c>
      <c r="Y43" s="387"/>
      <c r="Z43" s="437">
        <f t="shared" si="26"/>
        <v>3034</v>
      </c>
      <c r="AA43" s="387"/>
      <c r="AB43" s="437">
        <f t="shared" si="27"/>
        <v>4034</v>
      </c>
      <c r="AC43" s="387"/>
      <c r="AD43" s="437">
        <f t="shared" si="28"/>
        <v>5034</v>
      </c>
      <c r="AE43" s="385"/>
    </row>
    <row r="44" spans="2:31" x14ac:dyDescent="0.2">
      <c r="B44" s="407" t="s">
        <v>566</v>
      </c>
      <c r="C44" s="417">
        <f>C43+1</f>
        <v>1035</v>
      </c>
      <c r="D44" s="387"/>
      <c r="E44" s="437">
        <f t="shared" si="16"/>
        <v>2035</v>
      </c>
      <c r="F44" s="387"/>
      <c r="G44" s="437">
        <f t="shared" si="17"/>
        <v>3035</v>
      </c>
      <c r="H44" s="387"/>
      <c r="I44" s="437">
        <f t="shared" si="18"/>
        <v>4035</v>
      </c>
      <c r="J44" s="387"/>
      <c r="K44" s="437">
        <f t="shared" si="19"/>
        <v>5035</v>
      </c>
      <c r="L44" s="387"/>
      <c r="M44" s="437">
        <f t="shared" si="20"/>
        <v>6035</v>
      </c>
      <c r="N44" s="387"/>
      <c r="O44" s="437">
        <f t="shared" si="21"/>
        <v>7035</v>
      </c>
      <c r="P44" s="387"/>
      <c r="Q44" s="437">
        <f t="shared" si="22"/>
        <v>8035</v>
      </c>
      <c r="R44" s="387"/>
      <c r="S44" s="437">
        <f t="shared" si="23"/>
        <v>9035</v>
      </c>
      <c r="T44" s="389"/>
      <c r="U44" s="407" t="str">
        <f t="shared" si="15"/>
        <v xml:space="preserve">Deposits </v>
      </c>
      <c r="V44" s="437">
        <f t="shared" si="24"/>
        <v>1035</v>
      </c>
      <c r="W44" s="387"/>
      <c r="X44" s="437">
        <f t="shared" si="25"/>
        <v>2035</v>
      </c>
      <c r="Y44" s="387"/>
      <c r="Z44" s="437">
        <f t="shared" si="26"/>
        <v>3035</v>
      </c>
      <c r="AA44" s="387"/>
      <c r="AB44" s="437">
        <f t="shared" si="27"/>
        <v>4035</v>
      </c>
      <c r="AC44" s="387"/>
      <c r="AD44" s="437">
        <f t="shared" si="28"/>
        <v>5035</v>
      </c>
      <c r="AE44" s="385"/>
    </row>
    <row r="45" spans="2:31" x14ac:dyDescent="0.2">
      <c r="B45" s="407" t="s">
        <v>128</v>
      </c>
      <c r="C45" s="417">
        <f>C44+1</f>
        <v>1036</v>
      </c>
      <c r="D45" s="387"/>
      <c r="E45" s="437">
        <f t="shared" si="16"/>
        <v>2036</v>
      </c>
      <c r="F45" s="387"/>
      <c r="G45" s="437">
        <f t="shared" si="17"/>
        <v>3036</v>
      </c>
      <c r="H45" s="387"/>
      <c r="I45" s="437">
        <f t="shared" si="18"/>
        <v>4036</v>
      </c>
      <c r="J45" s="387"/>
      <c r="K45" s="437">
        <f t="shared" si="19"/>
        <v>5036</v>
      </c>
      <c r="L45" s="387"/>
      <c r="M45" s="437">
        <f t="shared" si="20"/>
        <v>6036</v>
      </c>
      <c r="N45" s="387"/>
      <c r="O45" s="437">
        <f t="shared" si="21"/>
        <v>7036</v>
      </c>
      <c r="P45" s="387"/>
      <c r="Q45" s="437">
        <f t="shared" si="22"/>
        <v>8036</v>
      </c>
      <c r="R45" s="387"/>
      <c r="S45" s="437">
        <f t="shared" si="23"/>
        <v>9036</v>
      </c>
      <c r="T45" s="389"/>
      <c r="U45" s="407" t="str">
        <f t="shared" si="15"/>
        <v>Debt securities issued</v>
      </c>
      <c r="V45" s="437">
        <f t="shared" si="24"/>
        <v>1036</v>
      </c>
      <c r="W45" s="387"/>
      <c r="X45" s="437">
        <f t="shared" si="25"/>
        <v>2036</v>
      </c>
      <c r="Y45" s="387"/>
      <c r="Z45" s="437">
        <f t="shared" si="26"/>
        <v>3036</v>
      </c>
      <c r="AA45" s="387"/>
      <c r="AB45" s="437">
        <f t="shared" si="27"/>
        <v>4036</v>
      </c>
      <c r="AC45" s="387"/>
      <c r="AD45" s="437">
        <f t="shared" si="28"/>
        <v>5036</v>
      </c>
      <c r="AE45" s="385"/>
    </row>
    <row r="46" spans="2:31" x14ac:dyDescent="0.2">
      <c r="B46" s="407" t="s">
        <v>127</v>
      </c>
      <c r="C46" s="417">
        <f>C45+1</f>
        <v>1037</v>
      </c>
      <c r="D46" s="387"/>
      <c r="E46" s="437">
        <f t="shared" si="16"/>
        <v>2037</v>
      </c>
      <c r="F46" s="387"/>
      <c r="G46" s="437">
        <f t="shared" si="17"/>
        <v>3037</v>
      </c>
      <c r="H46" s="387"/>
      <c r="I46" s="437">
        <f t="shared" si="18"/>
        <v>4037</v>
      </c>
      <c r="J46" s="387"/>
      <c r="K46" s="437">
        <f t="shared" si="19"/>
        <v>5037</v>
      </c>
      <c r="L46" s="387"/>
      <c r="M46" s="437">
        <f t="shared" si="20"/>
        <v>6037</v>
      </c>
      <c r="N46" s="387"/>
      <c r="O46" s="437">
        <f t="shared" si="21"/>
        <v>7037</v>
      </c>
      <c r="P46" s="387"/>
      <c r="Q46" s="437">
        <f t="shared" si="22"/>
        <v>8037</v>
      </c>
      <c r="R46" s="387"/>
      <c r="S46" s="437">
        <f t="shared" si="23"/>
        <v>9037</v>
      </c>
      <c r="T46" s="389"/>
      <c r="U46" s="407" t="str">
        <f t="shared" si="15"/>
        <v>Other financial liabilities</v>
      </c>
      <c r="V46" s="437">
        <f t="shared" si="24"/>
        <v>1037</v>
      </c>
      <c r="W46" s="387"/>
      <c r="X46" s="437">
        <f t="shared" si="25"/>
        <v>2037</v>
      </c>
      <c r="Y46" s="387"/>
      <c r="Z46" s="437">
        <f t="shared" si="26"/>
        <v>3037</v>
      </c>
      <c r="AA46" s="387"/>
      <c r="AB46" s="437">
        <f t="shared" si="27"/>
        <v>4037</v>
      </c>
      <c r="AC46" s="387"/>
      <c r="AD46" s="437">
        <f t="shared" si="28"/>
        <v>5037</v>
      </c>
      <c r="AE46" s="385"/>
    </row>
    <row r="47" spans="2:31" ht="22.5" x14ac:dyDescent="0.2">
      <c r="B47" s="399" t="s">
        <v>142</v>
      </c>
      <c r="C47" s="428">
        <v>1038</v>
      </c>
      <c r="D47" s="387"/>
      <c r="E47" s="426">
        <f t="shared" si="16"/>
        <v>2038</v>
      </c>
      <c r="F47" s="387"/>
      <c r="G47" s="426">
        <f t="shared" si="17"/>
        <v>3038</v>
      </c>
      <c r="H47" s="387"/>
      <c r="I47" s="426">
        <f t="shared" si="18"/>
        <v>4038</v>
      </c>
      <c r="J47" s="387"/>
      <c r="K47" s="426">
        <f t="shared" si="19"/>
        <v>5038</v>
      </c>
      <c r="L47" s="387"/>
      <c r="M47" s="426">
        <f t="shared" si="20"/>
        <v>6038</v>
      </c>
      <c r="N47" s="387"/>
      <c r="O47" s="426">
        <f t="shared" si="21"/>
        <v>7038</v>
      </c>
      <c r="P47" s="387"/>
      <c r="Q47" s="426">
        <f t="shared" si="22"/>
        <v>8038</v>
      </c>
      <c r="R47" s="387"/>
      <c r="S47" s="426">
        <f t="shared" si="23"/>
        <v>9038</v>
      </c>
      <c r="T47" s="389"/>
      <c r="U47" s="399" t="str">
        <f t="shared" si="15"/>
        <v xml:space="preserve">Financial liabilities designated at fair value through profit or loss </v>
      </c>
      <c r="V47" s="426">
        <f t="shared" si="24"/>
        <v>1038</v>
      </c>
      <c r="W47" s="387"/>
      <c r="X47" s="426">
        <f t="shared" si="25"/>
        <v>2038</v>
      </c>
      <c r="Y47" s="387"/>
      <c r="Z47" s="426">
        <f t="shared" si="26"/>
        <v>3038</v>
      </c>
      <c r="AA47" s="387"/>
      <c r="AB47" s="426">
        <f t="shared" si="27"/>
        <v>4038</v>
      </c>
      <c r="AC47" s="387"/>
      <c r="AD47" s="426">
        <f t="shared" si="28"/>
        <v>5038</v>
      </c>
      <c r="AE47" s="385"/>
    </row>
    <row r="48" spans="2:31" x14ac:dyDescent="0.2">
      <c r="B48" s="407" t="s">
        <v>566</v>
      </c>
      <c r="C48" s="417">
        <f t="shared" ref="C48:C54" si="29">C47+1</f>
        <v>1039</v>
      </c>
      <c r="D48" s="387"/>
      <c r="E48" s="437">
        <f t="shared" si="16"/>
        <v>2039</v>
      </c>
      <c r="F48" s="387"/>
      <c r="G48" s="437">
        <f t="shared" si="17"/>
        <v>3039</v>
      </c>
      <c r="H48" s="387"/>
      <c r="I48" s="437">
        <f t="shared" si="18"/>
        <v>4039</v>
      </c>
      <c r="J48" s="387"/>
      <c r="K48" s="437">
        <f t="shared" si="19"/>
        <v>5039</v>
      </c>
      <c r="L48" s="387"/>
      <c r="M48" s="437">
        <f t="shared" si="20"/>
        <v>6039</v>
      </c>
      <c r="N48" s="387"/>
      <c r="O48" s="437">
        <f t="shared" si="21"/>
        <v>7039</v>
      </c>
      <c r="P48" s="387"/>
      <c r="Q48" s="437">
        <f t="shared" si="22"/>
        <v>8039</v>
      </c>
      <c r="R48" s="387"/>
      <c r="S48" s="437">
        <f t="shared" si="23"/>
        <v>9039</v>
      </c>
      <c r="T48" s="389"/>
      <c r="U48" s="407" t="str">
        <f t="shared" si="15"/>
        <v xml:space="preserve">Deposits </v>
      </c>
      <c r="V48" s="437">
        <f t="shared" si="24"/>
        <v>1039</v>
      </c>
      <c r="W48" s="387"/>
      <c r="X48" s="437">
        <f t="shared" si="25"/>
        <v>2039</v>
      </c>
      <c r="Y48" s="387"/>
      <c r="Z48" s="437">
        <f t="shared" si="26"/>
        <v>3039</v>
      </c>
      <c r="AA48" s="387"/>
      <c r="AB48" s="437">
        <f t="shared" si="27"/>
        <v>4039</v>
      </c>
      <c r="AC48" s="387"/>
      <c r="AD48" s="437">
        <f t="shared" si="28"/>
        <v>5039</v>
      </c>
      <c r="AE48" s="385"/>
    </row>
    <row r="49" spans="2:31" x14ac:dyDescent="0.2">
      <c r="B49" s="407" t="s">
        <v>128</v>
      </c>
      <c r="C49" s="417">
        <f t="shared" si="29"/>
        <v>1040</v>
      </c>
      <c r="D49" s="387"/>
      <c r="E49" s="437">
        <f t="shared" si="16"/>
        <v>2040</v>
      </c>
      <c r="F49" s="387"/>
      <c r="G49" s="437">
        <f t="shared" si="17"/>
        <v>3040</v>
      </c>
      <c r="H49" s="387"/>
      <c r="I49" s="437">
        <f t="shared" si="18"/>
        <v>4040</v>
      </c>
      <c r="J49" s="387"/>
      <c r="K49" s="437">
        <f t="shared" si="19"/>
        <v>5040</v>
      </c>
      <c r="L49" s="387"/>
      <c r="M49" s="437">
        <f t="shared" si="20"/>
        <v>6040</v>
      </c>
      <c r="N49" s="387"/>
      <c r="O49" s="437">
        <f t="shared" si="21"/>
        <v>7040</v>
      </c>
      <c r="P49" s="387"/>
      <c r="Q49" s="437">
        <f t="shared" si="22"/>
        <v>8040</v>
      </c>
      <c r="R49" s="387"/>
      <c r="S49" s="437">
        <f t="shared" si="23"/>
        <v>9040</v>
      </c>
      <c r="T49" s="389"/>
      <c r="U49" s="407" t="str">
        <f t="shared" si="15"/>
        <v>Debt securities issued</v>
      </c>
      <c r="V49" s="437">
        <f t="shared" si="24"/>
        <v>1040</v>
      </c>
      <c r="W49" s="387"/>
      <c r="X49" s="437">
        <f t="shared" si="25"/>
        <v>2040</v>
      </c>
      <c r="Y49" s="387"/>
      <c r="Z49" s="437">
        <f t="shared" si="26"/>
        <v>3040</v>
      </c>
      <c r="AA49" s="387"/>
      <c r="AB49" s="437">
        <f t="shared" si="27"/>
        <v>4040</v>
      </c>
      <c r="AC49" s="387"/>
      <c r="AD49" s="437">
        <f t="shared" si="28"/>
        <v>5040</v>
      </c>
      <c r="AE49" s="385"/>
    </row>
    <row r="50" spans="2:31" x14ac:dyDescent="0.2">
      <c r="B50" s="407" t="s">
        <v>127</v>
      </c>
      <c r="C50" s="417">
        <f t="shared" si="29"/>
        <v>1041</v>
      </c>
      <c r="D50" s="387"/>
      <c r="E50" s="437">
        <f t="shared" si="16"/>
        <v>2041</v>
      </c>
      <c r="F50" s="387"/>
      <c r="G50" s="437">
        <f t="shared" si="17"/>
        <v>3041</v>
      </c>
      <c r="H50" s="387"/>
      <c r="I50" s="437">
        <f t="shared" si="18"/>
        <v>4041</v>
      </c>
      <c r="J50" s="387"/>
      <c r="K50" s="437">
        <f t="shared" si="19"/>
        <v>5041</v>
      </c>
      <c r="L50" s="387"/>
      <c r="M50" s="437">
        <f t="shared" si="20"/>
        <v>6041</v>
      </c>
      <c r="N50" s="387"/>
      <c r="O50" s="437">
        <f t="shared" si="21"/>
        <v>7041</v>
      </c>
      <c r="P50" s="387"/>
      <c r="Q50" s="437">
        <f t="shared" si="22"/>
        <v>8041</v>
      </c>
      <c r="R50" s="387"/>
      <c r="S50" s="437">
        <f t="shared" si="23"/>
        <v>9041</v>
      </c>
      <c r="T50" s="389"/>
      <c r="U50" s="407" t="str">
        <f t="shared" si="15"/>
        <v>Other financial liabilities</v>
      </c>
      <c r="V50" s="437">
        <f t="shared" si="24"/>
        <v>1041</v>
      </c>
      <c r="W50" s="387"/>
      <c r="X50" s="437">
        <f t="shared" si="25"/>
        <v>2041</v>
      </c>
      <c r="Y50" s="387"/>
      <c r="Z50" s="437">
        <f t="shared" si="26"/>
        <v>3041</v>
      </c>
      <c r="AA50" s="387"/>
      <c r="AB50" s="437">
        <f t="shared" si="27"/>
        <v>4041</v>
      </c>
      <c r="AC50" s="387"/>
      <c r="AD50" s="437">
        <f t="shared" si="28"/>
        <v>5041</v>
      </c>
      <c r="AE50" s="385"/>
    </row>
    <row r="51" spans="2:31" ht="22.5" x14ac:dyDescent="0.2">
      <c r="B51" s="399" t="s">
        <v>567</v>
      </c>
      <c r="C51" s="428">
        <f t="shared" si="29"/>
        <v>1042</v>
      </c>
      <c r="D51" s="387"/>
      <c r="E51" s="426">
        <f t="shared" si="16"/>
        <v>2042</v>
      </c>
      <c r="F51" s="387"/>
      <c r="G51" s="426">
        <f t="shared" si="17"/>
        <v>3042</v>
      </c>
      <c r="H51" s="387"/>
      <c r="I51" s="426">
        <f t="shared" si="18"/>
        <v>4042</v>
      </c>
      <c r="J51" s="387"/>
      <c r="K51" s="426">
        <f t="shared" si="19"/>
        <v>5042</v>
      </c>
      <c r="L51" s="387"/>
      <c r="M51" s="426">
        <f t="shared" si="20"/>
        <v>6042</v>
      </c>
      <c r="N51" s="387"/>
      <c r="O51" s="426">
        <f t="shared" si="21"/>
        <v>7042</v>
      </c>
      <c r="P51" s="387"/>
      <c r="Q51" s="426">
        <f t="shared" si="22"/>
        <v>8042</v>
      </c>
      <c r="R51" s="387"/>
      <c r="S51" s="426">
        <f t="shared" si="23"/>
        <v>9042</v>
      </c>
      <c r="T51" s="389"/>
      <c r="U51" s="399" t="str">
        <f t="shared" si="15"/>
        <v>Financial liabilities measured at amortised cost</v>
      </c>
      <c r="V51" s="426">
        <f t="shared" si="24"/>
        <v>1042</v>
      </c>
      <c r="W51" s="387"/>
      <c r="X51" s="426">
        <f t="shared" si="25"/>
        <v>2042</v>
      </c>
      <c r="Y51" s="387"/>
      <c r="Z51" s="426">
        <f t="shared" si="26"/>
        <v>3042</v>
      </c>
      <c r="AA51" s="387"/>
      <c r="AB51" s="426">
        <f t="shared" si="27"/>
        <v>4042</v>
      </c>
      <c r="AC51" s="387"/>
      <c r="AD51" s="426">
        <f t="shared" si="28"/>
        <v>5042</v>
      </c>
      <c r="AE51" s="385"/>
    </row>
    <row r="52" spans="2:31" x14ac:dyDescent="0.2">
      <c r="B52" s="407" t="s">
        <v>566</v>
      </c>
      <c r="C52" s="417">
        <f t="shared" si="29"/>
        <v>1043</v>
      </c>
      <c r="D52" s="387"/>
      <c r="E52" s="437">
        <f t="shared" si="16"/>
        <v>2043</v>
      </c>
      <c r="F52" s="387"/>
      <c r="G52" s="437">
        <f t="shared" si="17"/>
        <v>3043</v>
      </c>
      <c r="H52" s="387"/>
      <c r="I52" s="437">
        <f t="shared" si="18"/>
        <v>4043</v>
      </c>
      <c r="J52" s="387"/>
      <c r="K52" s="437">
        <f t="shared" si="19"/>
        <v>5043</v>
      </c>
      <c r="L52" s="387"/>
      <c r="M52" s="437">
        <f t="shared" si="20"/>
        <v>6043</v>
      </c>
      <c r="N52" s="387"/>
      <c r="O52" s="437">
        <f t="shared" si="21"/>
        <v>7043</v>
      </c>
      <c r="P52" s="387"/>
      <c r="Q52" s="437">
        <f t="shared" si="22"/>
        <v>8043</v>
      </c>
      <c r="R52" s="387"/>
      <c r="S52" s="437">
        <f t="shared" si="23"/>
        <v>9043</v>
      </c>
      <c r="T52" s="389"/>
      <c r="U52" s="407" t="str">
        <f t="shared" si="15"/>
        <v xml:space="preserve">Deposits </v>
      </c>
      <c r="V52" s="437">
        <f t="shared" si="24"/>
        <v>1043</v>
      </c>
      <c r="W52" s="387"/>
      <c r="X52" s="437">
        <f t="shared" si="25"/>
        <v>2043</v>
      </c>
      <c r="Y52" s="387"/>
      <c r="Z52" s="437">
        <f t="shared" si="26"/>
        <v>3043</v>
      </c>
      <c r="AA52" s="387"/>
      <c r="AB52" s="437">
        <f t="shared" si="27"/>
        <v>4043</v>
      </c>
      <c r="AC52" s="387"/>
      <c r="AD52" s="437">
        <f t="shared" si="28"/>
        <v>5043</v>
      </c>
      <c r="AE52" s="385"/>
    </row>
    <row r="53" spans="2:31" x14ac:dyDescent="0.2">
      <c r="B53" s="407" t="s">
        <v>128</v>
      </c>
      <c r="C53" s="417">
        <f t="shared" si="29"/>
        <v>1044</v>
      </c>
      <c r="D53" s="387"/>
      <c r="E53" s="437">
        <f t="shared" si="16"/>
        <v>2044</v>
      </c>
      <c r="F53" s="387"/>
      <c r="G53" s="437">
        <f t="shared" si="17"/>
        <v>3044</v>
      </c>
      <c r="H53" s="387"/>
      <c r="I53" s="437">
        <f t="shared" si="18"/>
        <v>4044</v>
      </c>
      <c r="J53" s="387"/>
      <c r="K53" s="437">
        <f t="shared" si="19"/>
        <v>5044</v>
      </c>
      <c r="L53" s="387"/>
      <c r="M53" s="437">
        <f t="shared" si="20"/>
        <v>6044</v>
      </c>
      <c r="N53" s="387"/>
      <c r="O53" s="437">
        <f t="shared" si="21"/>
        <v>7044</v>
      </c>
      <c r="P53" s="387"/>
      <c r="Q53" s="437">
        <f t="shared" si="22"/>
        <v>8044</v>
      </c>
      <c r="R53" s="387"/>
      <c r="S53" s="437">
        <f t="shared" si="23"/>
        <v>9044</v>
      </c>
      <c r="T53" s="389"/>
      <c r="U53" s="407" t="str">
        <f t="shared" si="15"/>
        <v>Debt securities issued</v>
      </c>
      <c r="V53" s="437">
        <f t="shared" si="24"/>
        <v>1044</v>
      </c>
      <c r="W53" s="387"/>
      <c r="X53" s="437">
        <f t="shared" si="25"/>
        <v>2044</v>
      </c>
      <c r="Y53" s="387"/>
      <c r="Z53" s="437">
        <f t="shared" si="26"/>
        <v>3044</v>
      </c>
      <c r="AA53" s="387"/>
      <c r="AB53" s="437">
        <f t="shared" si="27"/>
        <v>4044</v>
      </c>
      <c r="AC53" s="387"/>
      <c r="AD53" s="437">
        <f t="shared" si="28"/>
        <v>5044</v>
      </c>
      <c r="AE53" s="385"/>
    </row>
    <row r="54" spans="2:31" x14ac:dyDescent="0.2">
      <c r="B54" s="407" t="s">
        <v>127</v>
      </c>
      <c r="C54" s="417">
        <f t="shared" si="29"/>
        <v>1045</v>
      </c>
      <c r="D54" s="387"/>
      <c r="E54" s="437">
        <f t="shared" si="16"/>
        <v>2045</v>
      </c>
      <c r="F54" s="387"/>
      <c r="G54" s="437">
        <f t="shared" si="17"/>
        <v>3045</v>
      </c>
      <c r="H54" s="387"/>
      <c r="I54" s="437">
        <f t="shared" si="18"/>
        <v>4045</v>
      </c>
      <c r="J54" s="387"/>
      <c r="K54" s="437">
        <f t="shared" si="19"/>
        <v>5045</v>
      </c>
      <c r="L54" s="387"/>
      <c r="M54" s="437">
        <f t="shared" si="20"/>
        <v>6045</v>
      </c>
      <c r="N54" s="387"/>
      <c r="O54" s="437">
        <f t="shared" si="21"/>
        <v>7045</v>
      </c>
      <c r="P54" s="387"/>
      <c r="Q54" s="437">
        <f t="shared" si="22"/>
        <v>8045</v>
      </c>
      <c r="R54" s="387"/>
      <c r="S54" s="437">
        <f t="shared" si="23"/>
        <v>9045</v>
      </c>
      <c r="T54" s="389"/>
      <c r="U54" s="407" t="str">
        <f t="shared" si="15"/>
        <v>Other financial liabilities</v>
      </c>
      <c r="V54" s="437">
        <f t="shared" si="24"/>
        <v>1045</v>
      </c>
      <c r="W54" s="387"/>
      <c r="X54" s="437">
        <f t="shared" si="25"/>
        <v>2045</v>
      </c>
      <c r="Y54" s="387"/>
      <c r="Z54" s="437">
        <f t="shared" si="26"/>
        <v>3045</v>
      </c>
      <c r="AA54" s="387"/>
      <c r="AB54" s="437">
        <f t="shared" si="27"/>
        <v>4045</v>
      </c>
      <c r="AC54" s="387"/>
      <c r="AD54" s="437">
        <f t="shared" si="28"/>
        <v>5045</v>
      </c>
      <c r="AE54" s="385"/>
    </row>
    <row r="55" spans="2:31" x14ac:dyDescent="0.2">
      <c r="B55" s="399" t="s">
        <v>129</v>
      </c>
      <c r="C55" s="428">
        <v>1046</v>
      </c>
      <c r="D55" s="387"/>
      <c r="E55" s="426">
        <f t="shared" si="16"/>
        <v>2046</v>
      </c>
      <c r="F55" s="387"/>
      <c r="G55" s="426">
        <f t="shared" si="17"/>
        <v>3046</v>
      </c>
      <c r="H55" s="387"/>
      <c r="I55" s="426">
        <f t="shared" si="18"/>
        <v>4046</v>
      </c>
      <c r="J55" s="387"/>
      <c r="K55" s="426">
        <f t="shared" si="19"/>
        <v>5046</v>
      </c>
      <c r="L55" s="387"/>
      <c r="M55" s="426">
        <f t="shared" si="20"/>
        <v>6046</v>
      </c>
      <c r="N55" s="387"/>
      <c r="O55" s="426">
        <f t="shared" si="21"/>
        <v>7046</v>
      </c>
      <c r="P55" s="387"/>
      <c r="Q55" s="426">
        <f t="shared" si="22"/>
        <v>8046</v>
      </c>
      <c r="R55" s="387"/>
      <c r="S55" s="426">
        <f t="shared" si="23"/>
        <v>9046</v>
      </c>
      <c r="T55" s="389"/>
      <c r="U55" s="399" t="str">
        <f t="shared" si="15"/>
        <v xml:space="preserve">Derivatives - Hedge accounting  </v>
      </c>
      <c r="V55" s="426">
        <f t="shared" si="24"/>
        <v>1046</v>
      </c>
      <c r="W55" s="387"/>
      <c r="X55" s="426">
        <f t="shared" si="25"/>
        <v>2046</v>
      </c>
      <c r="Y55" s="387"/>
      <c r="Z55" s="426">
        <f t="shared" si="26"/>
        <v>3046</v>
      </c>
      <c r="AA55" s="387"/>
      <c r="AB55" s="426">
        <f t="shared" si="27"/>
        <v>4046</v>
      </c>
      <c r="AC55" s="387"/>
      <c r="AD55" s="426">
        <f t="shared" si="28"/>
        <v>5046</v>
      </c>
      <c r="AE55" s="385"/>
    </row>
    <row r="56" spans="2:31" ht="22.5" x14ac:dyDescent="0.2">
      <c r="B56" s="399" t="s">
        <v>134</v>
      </c>
      <c r="C56" s="428">
        <v>1047</v>
      </c>
      <c r="D56" s="387"/>
      <c r="E56" s="426">
        <f t="shared" si="16"/>
        <v>2047</v>
      </c>
      <c r="F56" s="387"/>
      <c r="G56" s="426">
        <f t="shared" si="17"/>
        <v>3047</v>
      </c>
      <c r="H56" s="387"/>
      <c r="I56" s="426">
        <f t="shared" si="18"/>
        <v>4047</v>
      </c>
      <c r="J56" s="387"/>
      <c r="K56" s="426">
        <f t="shared" si="19"/>
        <v>5047</v>
      </c>
      <c r="L56" s="387"/>
      <c r="M56" s="426">
        <f t="shared" si="20"/>
        <v>6047</v>
      </c>
      <c r="N56" s="387"/>
      <c r="O56" s="426">
        <f t="shared" si="21"/>
        <v>7047</v>
      </c>
      <c r="P56" s="387"/>
      <c r="Q56" s="426">
        <f t="shared" si="22"/>
        <v>8047</v>
      </c>
      <c r="R56" s="387"/>
      <c r="S56" s="426">
        <f t="shared" si="23"/>
        <v>9047</v>
      </c>
      <c r="T56" s="389"/>
      <c r="U56" s="399" t="str">
        <f t="shared" si="15"/>
        <v>Fair value changes of the hedged items in portfolio hedge of interest rate risk</v>
      </c>
      <c r="V56" s="426">
        <f t="shared" si="24"/>
        <v>1047</v>
      </c>
      <c r="W56" s="387"/>
      <c r="X56" s="426">
        <f t="shared" si="25"/>
        <v>2047</v>
      </c>
      <c r="Y56" s="387"/>
      <c r="Z56" s="426">
        <f t="shared" si="26"/>
        <v>3047</v>
      </c>
      <c r="AA56" s="387"/>
      <c r="AB56" s="426">
        <f t="shared" si="27"/>
        <v>4047</v>
      </c>
      <c r="AC56" s="387"/>
      <c r="AD56" s="426">
        <f t="shared" si="28"/>
        <v>5047</v>
      </c>
      <c r="AE56" s="385"/>
    </row>
    <row r="57" spans="2:31" x14ac:dyDescent="0.2">
      <c r="B57" s="399" t="s">
        <v>565</v>
      </c>
      <c r="C57" s="428">
        <f t="shared" ref="C57:C68" si="30">C56+1</f>
        <v>1048</v>
      </c>
      <c r="D57" s="387"/>
      <c r="E57" s="426">
        <f t="shared" si="16"/>
        <v>2048</v>
      </c>
      <c r="F57" s="387"/>
      <c r="G57" s="426">
        <f t="shared" si="17"/>
        <v>3048</v>
      </c>
      <c r="H57" s="387"/>
      <c r="I57" s="426">
        <f t="shared" si="18"/>
        <v>4048</v>
      </c>
      <c r="J57" s="387"/>
      <c r="K57" s="426">
        <f t="shared" si="19"/>
        <v>5048</v>
      </c>
      <c r="L57" s="387"/>
      <c r="M57" s="426">
        <f t="shared" si="20"/>
        <v>6048</v>
      </c>
      <c r="N57" s="387"/>
      <c r="O57" s="426">
        <f t="shared" si="21"/>
        <v>7048</v>
      </c>
      <c r="P57" s="387"/>
      <c r="Q57" s="426">
        <f t="shared" si="22"/>
        <v>8048</v>
      </c>
      <c r="R57" s="387"/>
      <c r="S57" s="426">
        <f t="shared" si="23"/>
        <v>9048</v>
      </c>
      <c r="T57" s="389"/>
      <c r="U57" s="399" t="str">
        <f t="shared" si="15"/>
        <v>Provisions</v>
      </c>
      <c r="V57" s="426">
        <f t="shared" si="24"/>
        <v>1048</v>
      </c>
      <c r="W57" s="387"/>
      <c r="X57" s="426">
        <f t="shared" si="25"/>
        <v>2048</v>
      </c>
      <c r="Y57" s="387"/>
      <c r="Z57" s="426">
        <f t="shared" si="26"/>
        <v>3048</v>
      </c>
      <c r="AA57" s="387"/>
      <c r="AB57" s="426">
        <f t="shared" si="27"/>
        <v>4048</v>
      </c>
      <c r="AC57" s="387"/>
      <c r="AD57" s="426">
        <f t="shared" si="28"/>
        <v>5048</v>
      </c>
      <c r="AE57" s="385"/>
    </row>
    <row r="58" spans="2:31" ht="22.5" x14ac:dyDescent="0.2">
      <c r="B58" s="406" t="s">
        <v>564</v>
      </c>
      <c r="C58" s="417">
        <f t="shared" si="30"/>
        <v>1049</v>
      </c>
      <c r="D58" s="387"/>
      <c r="E58" s="437">
        <f t="shared" si="16"/>
        <v>2049</v>
      </c>
      <c r="F58" s="410"/>
      <c r="G58" s="437">
        <f t="shared" si="17"/>
        <v>3049</v>
      </c>
      <c r="H58" s="410"/>
      <c r="I58" s="437">
        <f t="shared" si="18"/>
        <v>4049</v>
      </c>
      <c r="J58" s="410"/>
      <c r="K58" s="437">
        <f t="shared" si="19"/>
        <v>5049</v>
      </c>
      <c r="L58" s="410"/>
      <c r="M58" s="437">
        <f t="shared" si="20"/>
        <v>6049</v>
      </c>
      <c r="N58" s="410"/>
      <c r="O58" s="437">
        <f t="shared" si="21"/>
        <v>7049</v>
      </c>
      <c r="P58" s="410"/>
      <c r="Q58" s="437">
        <f t="shared" si="22"/>
        <v>8049</v>
      </c>
      <c r="R58" s="410"/>
      <c r="S58" s="437">
        <f t="shared" si="23"/>
        <v>9049</v>
      </c>
      <c r="T58" s="411"/>
      <c r="U58" s="406" t="str">
        <f t="shared" si="15"/>
        <v>Pensions and other post employment defined benefit obligations</v>
      </c>
      <c r="V58" s="437">
        <f t="shared" si="24"/>
        <v>1049</v>
      </c>
      <c r="W58" s="410"/>
      <c r="X58" s="437">
        <f t="shared" si="25"/>
        <v>2049</v>
      </c>
      <c r="Y58" s="410"/>
      <c r="Z58" s="437">
        <f t="shared" si="26"/>
        <v>3049</v>
      </c>
      <c r="AA58" s="410"/>
      <c r="AB58" s="437">
        <f t="shared" si="27"/>
        <v>4049</v>
      </c>
      <c r="AC58" s="410"/>
      <c r="AD58" s="437">
        <f t="shared" si="28"/>
        <v>5049</v>
      </c>
      <c r="AE58" s="438"/>
    </row>
    <row r="59" spans="2:31" x14ac:dyDescent="0.2">
      <c r="B59" s="407" t="s">
        <v>563</v>
      </c>
      <c r="C59" s="417">
        <f t="shared" si="30"/>
        <v>1050</v>
      </c>
      <c r="D59" s="387"/>
      <c r="E59" s="437">
        <f t="shared" si="16"/>
        <v>2050</v>
      </c>
      <c r="F59" s="410"/>
      <c r="G59" s="437">
        <f t="shared" si="17"/>
        <v>3050</v>
      </c>
      <c r="H59" s="410"/>
      <c r="I59" s="437">
        <f t="shared" si="18"/>
        <v>4050</v>
      </c>
      <c r="J59" s="410"/>
      <c r="K59" s="437">
        <f t="shared" si="19"/>
        <v>5050</v>
      </c>
      <c r="L59" s="410"/>
      <c r="M59" s="437">
        <f t="shared" si="20"/>
        <v>6050</v>
      </c>
      <c r="N59" s="410"/>
      <c r="O59" s="437">
        <f t="shared" si="21"/>
        <v>7050</v>
      </c>
      <c r="P59" s="410"/>
      <c r="Q59" s="437">
        <f t="shared" si="22"/>
        <v>8050</v>
      </c>
      <c r="R59" s="410"/>
      <c r="S59" s="437">
        <f t="shared" si="23"/>
        <v>9050</v>
      </c>
      <c r="T59" s="411"/>
      <c r="U59" s="407" t="str">
        <f t="shared" si="15"/>
        <v>Other long-term employee benefits</v>
      </c>
      <c r="V59" s="437">
        <f t="shared" si="24"/>
        <v>1050</v>
      </c>
      <c r="W59" s="410"/>
      <c r="X59" s="437">
        <f t="shared" si="25"/>
        <v>2050</v>
      </c>
      <c r="Y59" s="410"/>
      <c r="Z59" s="437">
        <f t="shared" si="26"/>
        <v>3050</v>
      </c>
      <c r="AA59" s="410"/>
      <c r="AB59" s="437">
        <f t="shared" si="27"/>
        <v>4050</v>
      </c>
      <c r="AC59" s="410"/>
      <c r="AD59" s="437">
        <f t="shared" si="28"/>
        <v>5050</v>
      </c>
      <c r="AE59" s="438"/>
    </row>
    <row r="60" spans="2:31" x14ac:dyDescent="0.2">
      <c r="B60" s="407" t="s">
        <v>562</v>
      </c>
      <c r="C60" s="417">
        <f t="shared" si="30"/>
        <v>1051</v>
      </c>
      <c r="D60" s="387"/>
      <c r="E60" s="437">
        <f t="shared" si="16"/>
        <v>2051</v>
      </c>
      <c r="F60" s="410"/>
      <c r="G60" s="437">
        <f t="shared" si="17"/>
        <v>3051</v>
      </c>
      <c r="H60" s="410"/>
      <c r="I60" s="437">
        <f t="shared" si="18"/>
        <v>4051</v>
      </c>
      <c r="J60" s="410"/>
      <c r="K60" s="437">
        <f t="shared" si="19"/>
        <v>5051</v>
      </c>
      <c r="L60" s="410"/>
      <c r="M60" s="437">
        <f t="shared" si="20"/>
        <v>6051</v>
      </c>
      <c r="N60" s="410"/>
      <c r="O60" s="437">
        <f t="shared" si="21"/>
        <v>7051</v>
      </c>
      <c r="P60" s="410"/>
      <c r="Q60" s="437">
        <f t="shared" si="22"/>
        <v>8051</v>
      </c>
      <c r="R60" s="410"/>
      <c r="S60" s="437">
        <f t="shared" si="23"/>
        <v>9051</v>
      </c>
      <c r="T60" s="411"/>
      <c r="U60" s="407" t="str">
        <f t="shared" si="15"/>
        <v>Restructuring</v>
      </c>
      <c r="V60" s="437">
        <f t="shared" si="24"/>
        <v>1051</v>
      </c>
      <c r="W60" s="410"/>
      <c r="X60" s="437">
        <f t="shared" si="25"/>
        <v>2051</v>
      </c>
      <c r="Y60" s="410"/>
      <c r="Z60" s="437">
        <f t="shared" si="26"/>
        <v>3051</v>
      </c>
      <c r="AA60" s="410"/>
      <c r="AB60" s="437">
        <f t="shared" si="27"/>
        <v>4051</v>
      </c>
      <c r="AC60" s="410"/>
      <c r="AD60" s="437">
        <f t="shared" si="28"/>
        <v>5051</v>
      </c>
      <c r="AE60" s="438"/>
    </row>
    <row r="61" spans="2:31" x14ac:dyDescent="0.2">
      <c r="B61" s="407" t="s">
        <v>561</v>
      </c>
      <c r="C61" s="417">
        <f t="shared" si="30"/>
        <v>1052</v>
      </c>
      <c r="D61" s="387"/>
      <c r="E61" s="437">
        <f t="shared" si="16"/>
        <v>2052</v>
      </c>
      <c r="F61" s="410"/>
      <c r="G61" s="437">
        <f t="shared" si="17"/>
        <v>3052</v>
      </c>
      <c r="H61" s="410"/>
      <c r="I61" s="437">
        <f t="shared" si="18"/>
        <v>4052</v>
      </c>
      <c r="J61" s="410"/>
      <c r="K61" s="437">
        <f t="shared" si="19"/>
        <v>5052</v>
      </c>
      <c r="L61" s="410"/>
      <c r="M61" s="437">
        <f t="shared" si="20"/>
        <v>6052</v>
      </c>
      <c r="N61" s="410"/>
      <c r="O61" s="437">
        <f t="shared" si="21"/>
        <v>7052</v>
      </c>
      <c r="P61" s="410"/>
      <c r="Q61" s="437">
        <f t="shared" si="22"/>
        <v>8052</v>
      </c>
      <c r="R61" s="410"/>
      <c r="S61" s="437">
        <f t="shared" si="23"/>
        <v>9052</v>
      </c>
      <c r="T61" s="411"/>
      <c r="U61" s="407" t="str">
        <f t="shared" si="15"/>
        <v>Pending legal issues and tax litigation</v>
      </c>
      <c r="V61" s="437">
        <f t="shared" si="24"/>
        <v>1052</v>
      </c>
      <c r="W61" s="410"/>
      <c r="X61" s="437">
        <f t="shared" si="25"/>
        <v>2052</v>
      </c>
      <c r="Y61" s="410"/>
      <c r="Z61" s="437">
        <f t="shared" si="26"/>
        <v>3052</v>
      </c>
      <c r="AA61" s="410"/>
      <c r="AB61" s="437">
        <f t="shared" si="27"/>
        <v>4052</v>
      </c>
      <c r="AC61" s="410"/>
      <c r="AD61" s="437">
        <f t="shared" si="28"/>
        <v>5052</v>
      </c>
      <c r="AE61" s="438"/>
    </row>
    <row r="62" spans="2:31" x14ac:dyDescent="0.2">
      <c r="B62" s="407" t="s">
        <v>560</v>
      </c>
      <c r="C62" s="417">
        <f t="shared" si="30"/>
        <v>1053</v>
      </c>
      <c r="D62" s="387"/>
      <c r="E62" s="437">
        <f t="shared" si="16"/>
        <v>2053</v>
      </c>
      <c r="F62" s="387"/>
      <c r="G62" s="437">
        <f t="shared" si="17"/>
        <v>3053</v>
      </c>
      <c r="H62" s="387"/>
      <c r="I62" s="437">
        <f t="shared" si="18"/>
        <v>4053</v>
      </c>
      <c r="J62" s="387"/>
      <c r="K62" s="437">
        <f t="shared" si="19"/>
        <v>5053</v>
      </c>
      <c r="L62" s="387"/>
      <c r="M62" s="437">
        <f t="shared" si="20"/>
        <v>6053</v>
      </c>
      <c r="N62" s="387"/>
      <c r="O62" s="437">
        <f t="shared" si="21"/>
        <v>7053</v>
      </c>
      <c r="P62" s="387"/>
      <c r="Q62" s="437">
        <f t="shared" si="22"/>
        <v>8053</v>
      </c>
      <c r="R62" s="387"/>
      <c r="S62" s="437">
        <f t="shared" si="23"/>
        <v>9053</v>
      </c>
      <c r="T62" s="389"/>
      <c r="U62" s="407" t="str">
        <f t="shared" si="15"/>
        <v>Commitments and guarantees given</v>
      </c>
      <c r="V62" s="437">
        <f t="shared" si="24"/>
        <v>1053</v>
      </c>
      <c r="W62" s="387"/>
      <c r="X62" s="437">
        <f t="shared" si="25"/>
        <v>2053</v>
      </c>
      <c r="Y62" s="387"/>
      <c r="Z62" s="437">
        <f t="shared" si="26"/>
        <v>3053</v>
      </c>
      <c r="AA62" s="387"/>
      <c r="AB62" s="437">
        <f t="shared" si="27"/>
        <v>4053</v>
      </c>
      <c r="AC62" s="387"/>
      <c r="AD62" s="437">
        <f t="shared" si="28"/>
        <v>5053</v>
      </c>
      <c r="AE62" s="385"/>
    </row>
    <row r="63" spans="2:31" s="429" customFormat="1" x14ac:dyDescent="0.2">
      <c r="B63" s="407" t="s">
        <v>559</v>
      </c>
      <c r="C63" s="417">
        <f t="shared" si="30"/>
        <v>1054</v>
      </c>
      <c r="D63" s="431"/>
      <c r="E63" s="437">
        <f t="shared" si="16"/>
        <v>2054</v>
      </c>
      <c r="F63" s="435"/>
      <c r="G63" s="437">
        <f t="shared" si="17"/>
        <v>3054</v>
      </c>
      <c r="H63" s="435"/>
      <c r="I63" s="437">
        <f t="shared" si="18"/>
        <v>4054</v>
      </c>
      <c r="J63" s="435"/>
      <c r="K63" s="437">
        <f t="shared" si="19"/>
        <v>5054</v>
      </c>
      <c r="L63" s="435"/>
      <c r="M63" s="437">
        <f t="shared" si="20"/>
        <v>6054</v>
      </c>
      <c r="N63" s="435"/>
      <c r="O63" s="437">
        <f t="shared" si="21"/>
        <v>7054</v>
      </c>
      <c r="P63" s="435"/>
      <c r="Q63" s="437">
        <f t="shared" si="22"/>
        <v>8054</v>
      </c>
      <c r="R63" s="435"/>
      <c r="S63" s="437">
        <f t="shared" si="23"/>
        <v>9054</v>
      </c>
      <c r="T63" s="436"/>
      <c r="U63" s="407" t="str">
        <f t="shared" si="15"/>
        <v>Other provisions</v>
      </c>
      <c r="V63" s="437">
        <f t="shared" si="24"/>
        <v>1054</v>
      </c>
      <c r="W63" s="435"/>
      <c r="X63" s="437">
        <f t="shared" si="25"/>
        <v>2054</v>
      </c>
      <c r="Y63" s="435"/>
      <c r="Z63" s="437">
        <f t="shared" si="26"/>
        <v>3054</v>
      </c>
      <c r="AA63" s="435"/>
      <c r="AB63" s="437">
        <f t="shared" si="27"/>
        <v>4054</v>
      </c>
      <c r="AC63" s="435"/>
      <c r="AD63" s="437">
        <f t="shared" si="28"/>
        <v>5054</v>
      </c>
      <c r="AE63" s="434"/>
    </row>
    <row r="64" spans="2:31" s="429" customFormat="1" x14ac:dyDescent="0.2">
      <c r="B64" s="399" t="s">
        <v>558</v>
      </c>
      <c r="C64" s="428">
        <f t="shared" si="30"/>
        <v>1055</v>
      </c>
      <c r="D64" s="431"/>
      <c r="E64" s="426">
        <f t="shared" si="16"/>
        <v>2055</v>
      </c>
      <c r="F64" s="431"/>
      <c r="G64" s="426">
        <f t="shared" si="17"/>
        <v>3055</v>
      </c>
      <c r="H64" s="431"/>
      <c r="I64" s="426">
        <f t="shared" si="18"/>
        <v>4055</v>
      </c>
      <c r="J64" s="431"/>
      <c r="K64" s="426">
        <f t="shared" si="19"/>
        <v>5055</v>
      </c>
      <c r="L64" s="431"/>
      <c r="M64" s="426">
        <f t="shared" si="20"/>
        <v>6055</v>
      </c>
      <c r="N64" s="431"/>
      <c r="O64" s="426">
        <f t="shared" si="21"/>
        <v>7055</v>
      </c>
      <c r="P64" s="431"/>
      <c r="Q64" s="426">
        <f t="shared" si="22"/>
        <v>8055</v>
      </c>
      <c r="R64" s="431"/>
      <c r="S64" s="426">
        <f t="shared" si="23"/>
        <v>9055</v>
      </c>
      <c r="T64" s="433"/>
      <c r="U64" s="399" t="str">
        <f t="shared" si="15"/>
        <v>Tax liabilities</v>
      </c>
      <c r="V64" s="426">
        <f t="shared" si="24"/>
        <v>1055</v>
      </c>
      <c r="W64" s="431"/>
      <c r="X64" s="426">
        <f t="shared" si="25"/>
        <v>2055</v>
      </c>
      <c r="Y64" s="431"/>
      <c r="Z64" s="426">
        <f t="shared" si="26"/>
        <v>3055</v>
      </c>
      <c r="AA64" s="431"/>
      <c r="AB64" s="426">
        <f t="shared" si="27"/>
        <v>4055</v>
      </c>
      <c r="AC64" s="431"/>
      <c r="AD64" s="426">
        <f t="shared" si="28"/>
        <v>5055</v>
      </c>
      <c r="AE64" s="430"/>
    </row>
    <row r="65" spans="2:31" s="429" customFormat="1" x14ac:dyDescent="0.2">
      <c r="B65" s="407" t="s">
        <v>557</v>
      </c>
      <c r="C65" s="417">
        <f t="shared" si="30"/>
        <v>1056</v>
      </c>
      <c r="D65" s="431"/>
      <c r="E65" s="437">
        <f t="shared" si="16"/>
        <v>2056</v>
      </c>
      <c r="F65" s="431"/>
      <c r="G65" s="437">
        <f t="shared" si="17"/>
        <v>3056</v>
      </c>
      <c r="H65" s="431"/>
      <c r="I65" s="437">
        <f t="shared" si="18"/>
        <v>4056</v>
      </c>
      <c r="J65" s="431"/>
      <c r="K65" s="437">
        <f t="shared" si="19"/>
        <v>5056</v>
      </c>
      <c r="L65" s="431"/>
      <c r="M65" s="437">
        <f t="shared" si="20"/>
        <v>6056</v>
      </c>
      <c r="N65" s="431"/>
      <c r="O65" s="437">
        <f t="shared" si="21"/>
        <v>7056</v>
      </c>
      <c r="P65" s="431"/>
      <c r="Q65" s="437">
        <f t="shared" si="22"/>
        <v>8056</v>
      </c>
      <c r="R65" s="431"/>
      <c r="S65" s="437">
        <f t="shared" si="23"/>
        <v>9056</v>
      </c>
      <c r="T65" s="433"/>
      <c r="U65" s="407" t="str">
        <f t="shared" si="15"/>
        <v>Current tax liabilities</v>
      </c>
      <c r="V65" s="437">
        <f t="shared" si="24"/>
        <v>1056</v>
      </c>
      <c r="W65" s="431"/>
      <c r="X65" s="437">
        <f t="shared" si="25"/>
        <v>2056</v>
      </c>
      <c r="Y65" s="431"/>
      <c r="Z65" s="437">
        <f t="shared" si="26"/>
        <v>3056</v>
      </c>
      <c r="AA65" s="431"/>
      <c r="AB65" s="437">
        <f t="shared" si="27"/>
        <v>4056</v>
      </c>
      <c r="AC65" s="431"/>
      <c r="AD65" s="437">
        <f t="shared" si="28"/>
        <v>5056</v>
      </c>
      <c r="AE65" s="430"/>
    </row>
    <row r="66" spans="2:31" s="429" customFormat="1" x14ac:dyDescent="0.2">
      <c r="B66" s="407" t="s">
        <v>556</v>
      </c>
      <c r="C66" s="417">
        <f t="shared" si="30"/>
        <v>1057</v>
      </c>
      <c r="D66" s="431"/>
      <c r="E66" s="437">
        <f t="shared" si="16"/>
        <v>2057</v>
      </c>
      <c r="F66" s="431"/>
      <c r="G66" s="437">
        <f t="shared" si="17"/>
        <v>3057</v>
      </c>
      <c r="H66" s="431"/>
      <c r="I66" s="437">
        <f t="shared" si="18"/>
        <v>4057</v>
      </c>
      <c r="J66" s="431"/>
      <c r="K66" s="437">
        <f t="shared" si="19"/>
        <v>5057</v>
      </c>
      <c r="L66" s="431"/>
      <c r="M66" s="437">
        <f t="shared" si="20"/>
        <v>6057</v>
      </c>
      <c r="N66" s="431"/>
      <c r="O66" s="437">
        <f t="shared" si="21"/>
        <v>7057</v>
      </c>
      <c r="P66" s="431"/>
      <c r="Q66" s="437">
        <f t="shared" si="22"/>
        <v>8057</v>
      </c>
      <c r="R66" s="431"/>
      <c r="S66" s="437">
        <f t="shared" si="23"/>
        <v>9057</v>
      </c>
      <c r="T66" s="433"/>
      <c r="U66" s="407" t="str">
        <f t="shared" si="15"/>
        <v>Deferred tax liabilities</v>
      </c>
      <c r="V66" s="437">
        <f t="shared" si="24"/>
        <v>1057</v>
      </c>
      <c r="W66" s="431"/>
      <c r="X66" s="437">
        <f t="shared" si="25"/>
        <v>2057</v>
      </c>
      <c r="Y66" s="431"/>
      <c r="Z66" s="437">
        <f t="shared" si="26"/>
        <v>3057</v>
      </c>
      <c r="AA66" s="431"/>
      <c r="AB66" s="437">
        <f t="shared" si="27"/>
        <v>4057</v>
      </c>
      <c r="AC66" s="431"/>
      <c r="AD66" s="437">
        <f t="shared" si="28"/>
        <v>5057</v>
      </c>
      <c r="AE66" s="430"/>
    </row>
    <row r="67" spans="2:31" s="429" customFormat="1" x14ac:dyDescent="0.2">
      <c r="B67" s="399" t="s">
        <v>555</v>
      </c>
      <c r="C67" s="428">
        <f t="shared" si="30"/>
        <v>1058</v>
      </c>
      <c r="D67" s="435"/>
      <c r="E67" s="426">
        <f t="shared" si="16"/>
        <v>2058</v>
      </c>
      <c r="F67" s="435"/>
      <c r="G67" s="426">
        <f t="shared" si="17"/>
        <v>3058</v>
      </c>
      <c r="H67" s="435"/>
      <c r="I67" s="426">
        <f t="shared" si="18"/>
        <v>4058</v>
      </c>
      <c r="J67" s="435"/>
      <c r="K67" s="426">
        <f t="shared" si="19"/>
        <v>5058</v>
      </c>
      <c r="L67" s="435"/>
      <c r="M67" s="426">
        <f t="shared" si="20"/>
        <v>6058</v>
      </c>
      <c r="N67" s="435"/>
      <c r="O67" s="426">
        <f t="shared" si="21"/>
        <v>7058</v>
      </c>
      <c r="P67" s="435"/>
      <c r="Q67" s="426">
        <f t="shared" si="22"/>
        <v>8058</v>
      </c>
      <c r="R67" s="435"/>
      <c r="S67" s="426">
        <f t="shared" si="23"/>
        <v>9058</v>
      </c>
      <c r="T67" s="436"/>
      <c r="U67" s="399" t="str">
        <f t="shared" si="15"/>
        <v>Share capital repayable on demand</v>
      </c>
      <c r="V67" s="426">
        <f t="shared" si="24"/>
        <v>1058</v>
      </c>
      <c r="W67" s="435"/>
      <c r="X67" s="426">
        <f t="shared" si="25"/>
        <v>2058</v>
      </c>
      <c r="Y67" s="435"/>
      <c r="Z67" s="426">
        <f t="shared" si="26"/>
        <v>3058</v>
      </c>
      <c r="AA67" s="435"/>
      <c r="AB67" s="426">
        <f t="shared" si="27"/>
        <v>4058</v>
      </c>
      <c r="AC67" s="435"/>
      <c r="AD67" s="426">
        <f t="shared" si="28"/>
        <v>5058</v>
      </c>
      <c r="AE67" s="434"/>
    </row>
    <row r="68" spans="2:31" s="429" customFormat="1" x14ac:dyDescent="0.2">
      <c r="B68" s="399" t="s">
        <v>554</v>
      </c>
      <c r="C68" s="428">
        <f t="shared" si="30"/>
        <v>1059</v>
      </c>
      <c r="D68" s="431"/>
      <c r="E68" s="426">
        <f t="shared" si="16"/>
        <v>2059</v>
      </c>
      <c r="F68" s="431"/>
      <c r="G68" s="426">
        <f t="shared" si="17"/>
        <v>3059</v>
      </c>
      <c r="H68" s="431"/>
      <c r="I68" s="426">
        <f t="shared" si="18"/>
        <v>4059</v>
      </c>
      <c r="J68" s="431"/>
      <c r="K68" s="426">
        <f t="shared" si="19"/>
        <v>5059</v>
      </c>
      <c r="L68" s="431"/>
      <c r="M68" s="426">
        <f t="shared" si="20"/>
        <v>6059</v>
      </c>
      <c r="N68" s="431"/>
      <c r="O68" s="426">
        <f t="shared" si="21"/>
        <v>7059</v>
      </c>
      <c r="P68" s="431"/>
      <c r="Q68" s="426">
        <f t="shared" si="22"/>
        <v>8059</v>
      </c>
      <c r="R68" s="431"/>
      <c r="S68" s="426">
        <f t="shared" si="23"/>
        <v>9059</v>
      </c>
      <c r="T68" s="433"/>
      <c r="U68" s="399" t="str">
        <f t="shared" si="15"/>
        <v xml:space="preserve">Other liabilities </v>
      </c>
      <c r="V68" s="426">
        <f t="shared" si="24"/>
        <v>1059</v>
      </c>
      <c r="W68" s="431"/>
      <c r="X68" s="426">
        <f t="shared" si="25"/>
        <v>2059</v>
      </c>
      <c r="Y68" s="431"/>
      <c r="Z68" s="426">
        <f t="shared" si="26"/>
        <v>3059</v>
      </c>
      <c r="AA68" s="431"/>
      <c r="AB68" s="426">
        <f t="shared" si="27"/>
        <v>4059</v>
      </c>
      <c r="AC68" s="431"/>
      <c r="AD68" s="426">
        <f t="shared" si="28"/>
        <v>5059</v>
      </c>
      <c r="AE68" s="430"/>
    </row>
    <row r="69" spans="2:31" s="429" customFormat="1" ht="22.5" x14ac:dyDescent="0.2">
      <c r="B69" s="432" t="s">
        <v>130</v>
      </c>
      <c r="C69" s="428">
        <v>1060</v>
      </c>
      <c r="D69" s="431"/>
      <c r="E69" s="426">
        <f t="shared" si="16"/>
        <v>2060</v>
      </c>
      <c r="F69" s="431"/>
      <c r="G69" s="426">
        <f t="shared" si="17"/>
        <v>3060</v>
      </c>
      <c r="H69" s="431"/>
      <c r="I69" s="426">
        <f t="shared" si="18"/>
        <v>4060</v>
      </c>
      <c r="J69" s="431"/>
      <c r="K69" s="426">
        <f t="shared" si="19"/>
        <v>5060</v>
      </c>
      <c r="L69" s="431"/>
      <c r="M69" s="426">
        <f t="shared" si="20"/>
        <v>6060</v>
      </c>
      <c r="N69" s="431"/>
      <c r="O69" s="426">
        <f t="shared" si="21"/>
        <v>7060</v>
      </c>
      <c r="P69" s="431"/>
      <c r="Q69" s="426">
        <f t="shared" si="22"/>
        <v>8060</v>
      </c>
      <c r="R69" s="431"/>
      <c r="S69" s="426">
        <f t="shared" si="23"/>
        <v>9060</v>
      </c>
      <c r="T69" s="433"/>
      <c r="U69" s="432" t="str">
        <f t="shared" si="15"/>
        <v>Liabilities included in disposal groups classified as held for sale</v>
      </c>
      <c r="V69" s="426">
        <f t="shared" si="24"/>
        <v>1060</v>
      </c>
      <c r="W69" s="431"/>
      <c r="X69" s="426">
        <f t="shared" si="25"/>
        <v>2060</v>
      </c>
      <c r="Y69" s="431"/>
      <c r="Z69" s="426">
        <f t="shared" si="26"/>
        <v>3060</v>
      </c>
      <c r="AA69" s="431"/>
      <c r="AB69" s="426">
        <f t="shared" si="27"/>
        <v>4060</v>
      </c>
      <c r="AC69" s="431"/>
      <c r="AD69" s="426">
        <f t="shared" si="28"/>
        <v>5060</v>
      </c>
      <c r="AE69" s="430"/>
    </row>
    <row r="70" spans="2:31" x14ac:dyDescent="0.2">
      <c r="B70" s="427" t="s">
        <v>553</v>
      </c>
      <c r="C70" s="428">
        <f>C69+1</f>
        <v>1061</v>
      </c>
      <c r="D70" s="387"/>
      <c r="E70" s="426">
        <f t="shared" si="16"/>
        <v>2061</v>
      </c>
      <c r="F70" s="387"/>
      <c r="G70" s="426">
        <f t="shared" si="17"/>
        <v>3061</v>
      </c>
      <c r="H70" s="387"/>
      <c r="I70" s="426">
        <f t="shared" si="18"/>
        <v>4061</v>
      </c>
      <c r="J70" s="387"/>
      <c r="K70" s="426">
        <f t="shared" si="19"/>
        <v>5061</v>
      </c>
      <c r="L70" s="387"/>
      <c r="M70" s="426">
        <f t="shared" si="20"/>
        <v>6061</v>
      </c>
      <c r="N70" s="387"/>
      <c r="O70" s="426">
        <f t="shared" si="21"/>
        <v>7061</v>
      </c>
      <c r="P70" s="387"/>
      <c r="Q70" s="426">
        <f t="shared" si="22"/>
        <v>8061</v>
      </c>
      <c r="R70" s="387"/>
      <c r="S70" s="426">
        <f t="shared" si="23"/>
        <v>9061</v>
      </c>
      <c r="T70" s="389"/>
      <c r="U70" s="427" t="str">
        <f t="shared" si="15"/>
        <v>TOTAL LIABILITIES</v>
      </c>
      <c r="V70" s="426">
        <f t="shared" si="24"/>
        <v>1061</v>
      </c>
      <c r="W70" s="387"/>
      <c r="X70" s="426">
        <f t="shared" si="25"/>
        <v>2061</v>
      </c>
      <c r="Y70" s="387"/>
      <c r="Z70" s="426">
        <f t="shared" si="26"/>
        <v>3061</v>
      </c>
      <c r="AA70" s="387"/>
      <c r="AB70" s="426">
        <f t="shared" si="27"/>
        <v>4061</v>
      </c>
      <c r="AC70" s="387"/>
      <c r="AD70" s="426">
        <f t="shared" si="28"/>
        <v>5061</v>
      </c>
      <c r="AE70" s="385"/>
    </row>
    <row r="71" spans="2:31" x14ac:dyDescent="0.2">
      <c r="B71" s="425"/>
      <c r="C71" s="424"/>
      <c r="D71" s="421"/>
      <c r="E71" s="424"/>
      <c r="F71" s="421"/>
      <c r="G71" s="424"/>
      <c r="H71" s="421"/>
      <c r="I71" s="424"/>
      <c r="J71" s="421"/>
      <c r="K71" s="424"/>
      <c r="L71" s="421"/>
      <c r="M71" s="424"/>
      <c r="N71" s="421"/>
      <c r="O71" s="424"/>
      <c r="P71" s="421"/>
      <c r="Q71" s="424"/>
      <c r="R71" s="421"/>
      <c r="S71" s="424"/>
      <c r="T71" s="421"/>
      <c r="U71" s="425"/>
      <c r="V71" s="424"/>
      <c r="W71" s="421"/>
      <c r="X71" s="424"/>
      <c r="Y71" s="421"/>
      <c r="Z71" s="424"/>
      <c r="AA71" s="421"/>
      <c r="AB71" s="424"/>
      <c r="AC71" s="421"/>
      <c r="AD71" s="424"/>
      <c r="AE71" s="420"/>
    </row>
    <row r="72" spans="2:31" ht="22.5" x14ac:dyDescent="0.2">
      <c r="B72" s="422" t="s">
        <v>552</v>
      </c>
      <c r="C72" s="390">
        <f>C70+1</f>
        <v>1062</v>
      </c>
      <c r="D72" s="387"/>
      <c r="E72" s="386">
        <f>E70+1</f>
        <v>2062</v>
      </c>
      <c r="F72" s="387"/>
      <c r="G72" s="386">
        <f>G70+1</f>
        <v>3062</v>
      </c>
      <c r="H72" s="387"/>
      <c r="I72" s="386">
        <f>I70+1</f>
        <v>4062</v>
      </c>
      <c r="J72" s="387"/>
      <c r="K72" s="386">
        <f>K70+1</f>
        <v>5062</v>
      </c>
      <c r="L72" s="387"/>
      <c r="M72" s="386">
        <f>M70+1</f>
        <v>6062</v>
      </c>
      <c r="N72" s="387"/>
      <c r="O72" s="386">
        <f>O70+1</f>
        <v>7062</v>
      </c>
      <c r="P72" s="387"/>
      <c r="Q72" s="386">
        <f>Q70+1</f>
        <v>8062</v>
      </c>
      <c r="R72" s="387"/>
      <c r="S72" s="386">
        <f>S70+1</f>
        <v>9062</v>
      </c>
      <c r="T72" s="389"/>
      <c r="U72" s="422" t="str">
        <f>B72</f>
        <v>CURRENCY ADJUSTMENT OF ASSETS AND LIABILITIES</v>
      </c>
      <c r="V72" s="386">
        <f>V70+1</f>
        <v>1062</v>
      </c>
      <c r="W72" s="387"/>
      <c r="X72" s="386">
        <f>X70+1</f>
        <v>2062</v>
      </c>
      <c r="Y72" s="387"/>
      <c r="Z72" s="386">
        <f>Z70+1</f>
        <v>3062</v>
      </c>
      <c r="AA72" s="387"/>
      <c r="AB72" s="386">
        <f>AB70+1</f>
        <v>4062</v>
      </c>
      <c r="AC72" s="387"/>
      <c r="AD72" s="386">
        <f>AD70+1</f>
        <v>5062</v>
      </c>
      <c r="AE72" s="385"/>
    </row>
    <row r="73" spans="2:31" ht="22.5" x14ac:dyDescent="0.2">
      <c r="B73" s="422" t="s">
        <v>551</v>
      </c>
      <c r="C73" s="390">
        <f>C72+1</f>
        <v>1063</v>
      </c>
      <c r="D73" s="414"/>
      <c r="E73" s="386">
        <f>E72+1</f>
        <v>2063</v>
      </c>
      <c r="F73" s="414"/>
      <c r="G73" s="386">
        <f>G72+1</f>
        <v>3063</v>
      </c>
      <c r="H73" s="414"/>
      <c r="I73" s="386">
        <f>I72+1</f>
        <v>4063</v>
      </c>
      <c r="J73" s="414"/>
      <c r="K73" s="386">
        <f>K72+1</f>
        <v>5063</v>
      </c>
      <c r="L73" s="414"/>
      <c r="M73" s="386">
        <f>M72+1</f>
        <v>6063</v>
      </c>
      <c r="N73" s="414"/>
      <c r="O73" s="386">
        <f>O72+1</f>
        <v>7063</v>
      </c>
      <c r="P73" s="414"/>
      <c r="Q73" s="386">
        <f>Q72+1</f>
        <v>8063</v>
      </c>
      <c r="R73" s="414"/>
      <c r="S73" s="386">
        <f>S72+1</f>
        <v>9063</v>
      </c>
      <c r="T73" s="423"/>
      <c r="U73" s="422" t="str">
        <f>B73</f>
        <v>CUMULATIVE CURRENCY ADJUSTMENT OF ASSETS AND LIABILITIES</v>
      </c>
      <c r="V73" s="386">
        <f>V72+1</f>
        <v>1063</v>
      </c>
      <c r="W73" s="414"/>
      <c r="X73" s="386">
        <f>X72+1</f>
        <v>2063</v>
      </c>
      <c r="Y73" s="414"/>
      <c r="Z73" s="386">
        <f>Z72+1</f>
        <v>3063</v>
      </c>
      <c r="AA73" s="414"/>
      <c r="AB73" s="386">
        <f>AB72+1</f>
        <v>4063</v>
      </c>
      <c r="AC73" s="414"/>
      <c r="AD73" s="386">
        <f>AD72+1</f>
        <v>5063</v>
      </c>
      <c r="AE73" s="413"/>
    </row>
    <row r="74" spans="2:31" x14ac:dyDescent="0.2">
      <c r="B74" s="422"/>
      <c r="C74" s="421"/>
      <c r="D74" s="421"/>
      <c r="E74" s="421"/>
      <c r="F74" s="421"/>
      <c r="G74" s="421"/>
      <c r="H74" s="421"/>
      <c r="I74" s="421"/>
      <c r="J74" s="421"/>
      <c r="K74" s="421"/>
      <c r="L74" s="421"/>
      <c r="M74" s="421"/>
      <c r="N74" s="421"/>
      <c r="O74" s="421"/>
      <c r="P74" s="421"/>
      <c r="Q74" s="421"/>
      <c r="R74" s="421"/>
      <c r="S74" s="421"/>
      <c r="T74" s="421"/>
      <c r="U74" s="422"/>
      <c r="V74" s="421"/>
      <c r="W74" s="421"/>
      <c r="X74" s="421"/>
      <c r="Y74" s="421"/>
      <c r="Z74" s="421"/>
      <c r="AA74" s="421"/>
      <c r="AB74" s="421"/>
      <c r="AC74" s="421"/>
      <c r="AD74" s="421"/>
      <c r="AE74" s="420"/>
    </row>
    <row r="75" spans="2:31" x14ac:dyDescent="0.2">
      <c r="B75" s="399" t="s">
        <v>131</v>
      </c>
      <c r="C75" s="419"/>
      <c r="D75" s="419"/>
      <c r="E75" s="419"/>
      <c r="F75" s="419"/>
      <c r="G75" s="419"/>
      <c r="H75" s="419"/>
      <c r="I75" s="419"/>
      <c r="J75" s="419"/>
      <c r="K75" s="419"/>
      <c r="L75" s="419"/>
      <c r="M75" s="419"/>
      <c r="N75" s="419"/>
      <c r="O75" s="419"/>
      <c r="P75" s="419"/>
      <c r="Q75" s="419"/>
      <c r="R75" s="419"/>
      <c r="S75" s="419"/>
      <c r="T75" s="419"/>
      <c r="U75" s="399" t="str">
        <f t="shared" ref="U75:U95" si="31">B75</f>
        <v>EQUITY</v>
      </c>
      <c r="V75" s="419"/>
      <c r="W75" s="419"/>
      <c r="X75" s="419"/>
      <c r="Y75" s="419"/>
      <c r="Z75" s="419"/>
      <c r="AA75" s="419"/>
      <c r="AB75" s="419"/>
      <c r="AC75" s="419"/>
      <c r="AD75" s="419"/>
      <c r="AE75" s="418"/>
    </row>
    <row r="76" spans="2:31" x14ac:dyDescent="0.2">
      <c r="B76" s="399" t="s">
        <v>550</v>
      </c>
      <c r="C76" s="409">
        <f>C73+1</f>
        <v>1064</v>
      </c>
      <c r="D76" s="410"/>
      <c r="E76" s="409">
        <f>E73+1</f>
        <v>2064</v>
      </c>
      <c r="F76" s="410"/>
      <c r="G76" s="409">
        <f>G73+1</f>
        <v>3064</v>
      </c>
      <c r="H76" s="410"/>
      <c r="I76" s="409">
        <f>I73+1</f>
        <v>4064</v>
      </c>
      <c r="J76" s="410"/>
      <c r="K76" s="409">
        <f>K73+1</f>
        <v>5064</v>
      </c>
      <c r="L76" s="410"/>
      <c r="M76" s="409">
        <f>M73+1</f>
        <v>6064</v>
      </c>
      <c r="N76" s="410"/>
      <c r="O76" s="409">
        <f>O73+1</f>
        <v>7064</v>
      </c>
      <c r="P76" s="410"/>
      <c r="Q76" s="409">
        <f>Q73+1</f>
        <v>8064</v>
      </c>
      <c r="R76" s="410"/>
      <c r="S76" s="409">
        <f>S73+1</f>
        <v>9064</v>
      </c>
      <c r="T76" s="411"/>
      <c r="U76" s="399" t="str">
        <f t="shared" si="31"/>
        <v>Capital</v>
      </c>
      <c r="V76" s="409">
        <f>V73+1</f>
        <v>1064</v>
      </c>
      <c r="W76" s="410"/>
      <c r="X76" s="409">
        <f>X73+1</f>
        <v>2064</v>
      </c>
      <c r="Y76" s="410"/>
      <c r="Z76" s="409">
        <f>Z73+1</f>
        <v>3064</v>
      </c>
      <c r="AA76" s="410"/>
      <c r="AB76" s="409">
        <f>AB73+1</f>
        <v>4064</v>
      </c>
      <c r="AC76" s="387"/>
      <c r="AD76" s="409">
        <f>AD73+1</f>
        <v>5064</v>
      </c>
      <c r="AE76" s="385"/>
    </row>
    <row r="77" spans="2:31" x14ac:dyDescent="0.2">
      <c r="B77" s="406" t="s">
        <v>549</v>
      </c>
      <c r="C77" s="417">
        <f t="shared" ref="C77:C95" si="32">C76+1</f>
        <v>1065</v>
      </c>
      <c r="D77" s="415"/>
      <c r="E77" s="417">
        <f t="shared" ref="E77:E95" si="33">E76+1</f>
        <v>2065</v>
      </c>
      <c r="F77" s="415"/>
      <c r="G77" s="417">
        <f t="shared" ref="G77:G95" si="34">G76+1</f>
        <v>3065</v>
      </c>
      <c r="H77" s="415"/>
      <c r="I77" s="417">
        <f t="shared" ref="I77:I95" si="35">I76+1</f>
        <v>4065</v>
      </c>
      <c r="J77" s="415"/>
      <c r="K77" s="417">
        <f t="shared" ref="K77:K95" si="36">K76+1</f>
        <v>5065</v>
      </c>
      <c r="L77" s="415"/>
      <c r="M77" s="417">
        <f t="shared" ref="M77:M95" si="37">M76+1</f>
        <v>6065</v>
      </c>
      <c r="N77" s="415"/>
      <c r="O77" s="417">
        <f t="shared" ref="O77:O95" si="38">O76+1</f>
        <v>7065</v>
      </c>
      <c r="P77" s="415"/>
      <c r="Q77" s="417">
        <f t="shared" ref="Q77:Q95" si="39">Q76+1</f>
        <v>8065</v>
      </c>
      <c r="R77" s="415"/>
      <c r="S77" s="417">
        <f t="shared" ref="S77:S95" si="40">S76+1</f>
        <v>9065</v>
      </c>
      <c r="T77" s="416"/>
      <c r="U77" s="406" t="str">
        <f t="shared" si="31"/>
        <v>Paid up capital</v>
      </c>
      <c r="V77" s="417">
        <f t="shared" ref="V77:V95" si="41">V76+1</f>
        <v>1065</v>
      </c>
      <c r="W77" s="415"/>
      <c r="X77" s="417">
        <f t="shared" ref="X77:X95" si="42">X76+1</f>
        <v>2065</v>
      </c>
      <c r="Y77" s="415"/>
      <c r="Z77" s="417">
        <f t="shared" ref="Z77:Z95" si="43">Z76+1</f>
        <v>3065</v>
      </c>
      <c r="AA77" s="415"/>
      <c r="AB77" s="417">
        <f t="shared" ref="AB77:AB95" si="44">AB76+1</f>
        <v>4065</v>
      </c>
      <c r="AC77" s="414"/>
      <c r="AD77" s="417">
        <f t="shared" ref="AD77:AD95" si="45">AD76+1</f>
        <v>5065</v>
      </c>
      <c r="AE77" s="413"/>
    </row>
    <row r="78" spans="2:31" x14ac:dyDescent="0.2">
      <c r="B78" s="406" t="s">
        <v>548</v>
      </c>
      <c r="C78" s="412">
        <f t="shared" si="32"/>
        <v>1066</v>
      </c>
      <c r="D78" s="415"/>
      <c r="E78" s="412">
        <f t="shared" si="33"/>
        <v>2066</v>
      </c>
      <c r="F78" s="415"/>
      <c r="G78" s="412">
        <f t="shared" si="34"/>
        <v>3066</v>
      </c>
      <c r="H78" s="415"/>
      <c r="I78" s="412">
        <f t="shared" si="35"/>
        <v>4066</v>
      </c>
      <c r="J78" s="415"/>
      <c r="K78" s="412">
        <f t="shared" si="36"/>
        <v>5066</v>
      </c>
      <c r="L78" s="415"/>
      <c r="M78" s="412">
        <f t="shared" si="37"/>
        <v>6066</v>
      </c>
      <c r="N78" s="415"/>
      <c r="O78" s="412">
        <f t="shared" si="38"/>
        <v>7066</v>
      </c>
      <c r="P78" s="415"/>
      <c r="Q78" s="412">
        <f t="shared" si="39"/>
        <v>8066</v>
      </c>
      <c r="R78" s="415"/>
      <c r="S78" s="412">
        <f t="shared" si="40"/>
        <v>9066</v>
      </c>
      <c r="T78" s="416"/>
      <c r="U78" s="406" t="str">
        <f t="shared" si="31"/>
        <v>Unpaid capital which has been called up</v>
      </c>
      <c r="V78" s="412">
        <f t="shared" si="41"/>
        <v>1066</v>
      </c>
      <c r="W78" s="415"/>
      <c r="X78" s="412">
        <f t="shared" si="42"/>
        <v>2066</v>
      </c>
      <c r="Y78" s="415"/>
      <c r="Z78" s="412">
        <f t="shared" si="43"/>
        <v>3066</v>
      </c>
      <c r="AA78" s="415"/>
      <c r="AB78" s="412">
        <f t="shared" si="44"/>
        <v>4066</v>
      </c>
      <c r="AC78" s="414"/>
      <c r="AD78" s="412">
        <f t="shared" si="45"/>
        <v>5066</v>
      </c>
      <c r="AE78" s="413"/>
    </row>
    <row r="79" spans="2:31" x14ac:dyDescent="0.2">
      <c r="B79" s="399" t="s">
        <v>547</v>
      </c>
      <c r="C79" s="409">
        <f t="shared" si="32"/>
        <v>1067</v>
      </c>
      <c r="D79" s="415"/>
      <c r="E79" s="409">
        <f t="shared" si="33"/>
        <v>2067</v>
      </c>
      <c r="F79" s="415"/>
      <c r="G79" s="409">
        <f t="shared" si="34"/>
        <v>3067</v>
      </c>
      <c r="H79" s="415"/>
      <c r="I79" s="409">
        <f t="shared" si="35"/>
        <v>4067</v>
      </c>
      <c r="J79" s="415"/>
      <c r="K79" s="409">
        <f t="shared" si="36"/>
        <v>5067</v>
      </c>
      <c r="L79" s="415"/>
      <c r="M79" s="409">
        <f t="shared" si="37"/>
        <v>6067</v>
      </c>
      <c r="N79" s="415"/>
      <c r="O79" s="409">
        <f t="shared" si="38"/>
        <v>7067</v>
      </c>
      <c r="P79" s="415"/>
      <c r="Q79" s="409">
        <f t="shared" si="39"/>
        <v>8067</v>
      </c>
      <c r="R79" s="415"/>
      <c r="S79" s="409">
        <f t="shared" si="40"/>
        <v>9067</v>
      </c>
      <c r="T79" s="416"/>
      <c r="U79" s="399" t="str">
        <f t="shared" si="31"/>
        <v>Share premium</v>
      </c>
      <c r="V79" s="409">
        <f t="shared" si="41"/>
        <v>1067</v>
      </c>
      <c r="W79" s="415"/>
      <c r="X79" s="409">
        <f t="shared" si="42"/>
        <v>2067</v>
      </c>
      <c r="Y79" s="415"/>
      <c r="Z79" s="409">
        <f t="shared" si="43"/>
        <v>3067</v>
      </c>
      <c r="AA79" s="415"/>
      <c r="AB79" s="409">
        <f t="shared" si="44"/>
        <v>4067</v>
      </c>
      <c r="AC79" s="414"/>
      <c r="AD79" s="409">
        <f t="shared" si="45"/>
        <v>5067</v>
      </c>
      <c r="AE79" s="413"/>
    </row>
    <row r="80" spans="2:31" x14ac:dyDescent="0.2">
      <c r="B80" s="399" t="s">
        <v>546</v>
      </c>
      <c r="C80" s="409">
        <f t="shared" si="32"/>
        <v>1068</v>
      </c>
      <c r="D80" s="410"/>
      <c r="E80" s="409">
        <f t="shared" si="33"/>
        <v>2068</v>
      </c>
      <c r="F80" s="410"/>
      <c r="G80" s="409">
        <f t="shared" si="34"/>
        <v>3068</v>
      </c>
      <c r="H80" s="410"/>
      <c r="I80" s="409">
        <f t="shared" si="35"/>
        <v>4068</v>
      </c>
      <c r="J80" s="410"/>
      <c r="K80" s="409">
        <f t="shared" si="36"/>
        <v>5068</v>
      </c>
      <c r="L80" s="410"/>
      <c r="M80" s="409">
        <f t="shared" si="37"/>
        <v>6068</v>
      </c>
      <c r="N80" s="410"/>
      <c r="O80" s="409">
        <f t="shared" si="38"/>
        <v>7068</v>
      </c>
      <c r="P80" s="410"/>
      <c r="Q80" s="409">
        <f t="shared" si="39"/>
        <v>8068</v>
      </c>
      <c r="R80" s="410"/>
      <c r="S80" s="409">
        <f t="shared" si="40"/>
        <v>9068</v>
      </c>
      <c r="T80" s="411"/>
      <c r="U80" s="399" t="str">
        <f t="shared" si="31"/>
        <v>Equity instruments issued other than capital</v>
      </c>
      <c r="V80" s="409">
        <f t="shared" si="41"/>
        <v>1068</v>
      </c>
      <c r="W80" s="410"/>
      <c r="X80" s="409">
        <f t="shared" si="42"/>
        <v>2068</v>
      </c>
      <c r="Y80" s="410"/>
      <c r="Z80" s="409">
        <f t="shared" si="43"/>
        <v>3068</v>
      </c>
      <c r="AA80" s="410"/>
      <c r="AB80" s="409">
        <f t="shared" si="44"/>
        <v>4068</v>
      </c>
      <c r="AC80" s="387"/>
      <c r="AD80" s="409">
        <f t="shared" si="45"/>
        <v>5068</v>
      </c>
      <c r="AE80" s="385"/>
    </row>
    <row r="81" spans="2:31" x14ac:dyDescent="0.2">
      <c r="B81" s="407" t="s">
        <v>137</v>
      </c>
      <c r="C81" s="412">
        <f t="shared" si="32"/>
        <v>1069</v>
      </c>
      <c r="D81" s="410"/>
      <c r="E81" s="412">
        <f t="shared" si="33"/>
        <v>2069</v>
      </c>
      <c r="F81" s="410"/>
      <c r="G81" s="412">
        <f t="shared" si="34"/>
        <v>3069</v>
      </c>
      <c r="H81" s="410"/>
      <c r="I81" s="412">
        <f t="shared" si="35"/>
        <v>4069</v>
      </c>
      <c r="J81" s="410"/>
      <c r="K81" s="412">
        <f t="shared" si="36"/>
        <v>5069</v>
      </c>
      <c r="L81" s="410"/>
      <c r="M81" s="412">
        <f t="shared" si="37"/>
        <v>6069</v>
      </c>
      <c r="N81" s="410"/>
      <c r="O81" s="412">
        <f t="shared" si="38"/>
        <v>7069</v>
      </c>
      <c r="P81" s="410"/>
      <c r="Q81" s="412">
        <f t="shared" si="39"/>
        <v>8069</v>
      </c>
      <c r="R81" s="410"/>
      <c r="S81" s="412">
        <f t="shared" si="40"/>
        <v>9069</v>
      </c>
      <c r="T81" s="411"/>
      <c r="U81" s="407" t="str">
        <f t="shared" si="31"/>
        <v>Equity component of compound financial instruments</v>
      </c>
      <c r="V81" s="412">
        <f t="shared" si="41"/>
        <v>1069</v>
      </c>
      <c r="W81" s="410"/>
      <c r="X81" s="412">
        <f t="shared" si="42"/>
        <v>2069</v>
      </c>
      <c r="Y81" s="410"/>
      <c r="Z81" s="412">
        <f t="shared" si="43"/>
        <v>3069</v>
      </c>
      <c r="AA81" s="410"/>
      <c r="AB81" s="412">
        <f t="shared" si="44"/>
        <v>4069</v>
      </c>
      <c r="AC81" s="387"/>
      <c r="AD81" s="412">
        <f t="shared" si="45"/>
        <v>5069</v>
      </c>
      <c r="AE81" s="385"/>
    </row>
    <row r="82" spans="2:31" x14ac:dyDescent="0.2">
      <c r="B82" s="407" t="s">
        <v>545</v>
      </c>
      <c r="C82" s="412">
        <f t="shared" si="32"/>
        <v>1070</v>
      </c>
      <c r="D82" s="410"/>
      <c r="E82" s="412">
        <f t="shared" si="33"/>
        <v>2070</v>
      </c>
      <c r="F82" s="410"/>
      <c r="G82" s="412">
        <f t="shared" si="34"/>
        <v>3070</v>
      </c>
      <c r="H82" s="410"/>
      <c r="I82" s="412">
        <f t="shared" si="35"/>
        <v>4070</v>
      </c>
      <c r="J82" s="410"/>
      <c r="K82" s="412">
        <f t="shared" si="36"/>
        <v>5070</v>
      </c>
      <c r="L82" s="410"/>
      <c r="M82" s="412">
        <f t="shared" si="37"/>
        <v>6070</v>
      </c>
      <c r="N82" s="410"/>
      <c r="O82" s="412">
        <f t="shared" si="38"/>
        <v>7070</v>
      </c>
      <c r="P82" s="410"/>
      <c r="Q82" s="412">
        <f t="shared" si="39"/>
        <v>8070</v>
      </c>
      <c r="R82" s="410"/>
      <c r="S82" s="412">
        <f t="shared" si="40"/>
        <v>9070</v>
      </c>
      <c r="T82" s="411"/>
      <c r="U82" s="407" t="str">
        <f t="shared" si="31"/>
        <v>Other equity instruments issued</v>
      </c>
      <c r="V82" s="412">
        <f t="shared" si="41"/>
        <v>1070</v>
      </c>
      <c r="W82" s="410"/>
      <c r="X82" s="412">
        <f t="shared" si="42"/>
        <v>2070</v>
      </c>
      <c r="Y82" s="410"/>
      <c r="Z82" s="412">
        <f t="shared" si="43"/>
        <v>3070</v>
      </c>
      <c r="AA82" s="410"/>
      <c r="AB82" s="412">
        <f t="shared" si="44"/>
        <v>4070</v>
      </c>
      <c r="AC82" s="387"/>
      <c r="AD82" s="412">
        <f t="shared" si="45"/>
        <v>5070</v>
      </c>
      <c r="AE82" s="385"/>
    </row>
    <row r="83" spans="2:31" x14ac:dyDescent="0.2">
      <c r="B83" s="399" t="s">
        <v>544</v>
      </c>
      <c r="C83" s="409">
        <f t="shared" si="32"/>
        <v>1071</v>
      </c>
      <c r="D83" s="410"/>
      <c r="E83" s="409">
        <f t="shared" si="33"/>
        <v>2071</v>
      </c>
      <c r="F83" s="410"/>
      <c r="G83" s="409">
        <f t="shared" si="34"/>
        <v>3071</v>
      </c>
      <c r="H83" s="410"/>
      <c r="I83" s="409">
        <f t="shared" si="35"/>
        <v>4071</v>
      </c>
      <c r="J83" s="410"/>
      <c r="K83" s="409">
        <f t="shared" si="36"/>
        <v>5071</v>
      </c>
      <c r="L83" s="410"/>
      <c r="M83" s="409">
        <f t="shared" si="37"/>
        <v>6071</v>
      </c>
      <c r="N83" s="410"/>
      <c r="O83" s="409">
        <f t="shared" si="38"/>
        <v>7071</v>
      </c>
      <c r="P83" s="410"/>
      <c r="Q83" s="409">
        <f t="shared" si="39"/>
        <v>8071</v>
      </c>
      <c r="R83" s="410"/>
      <c r="S83" s="409">
        <f t="shared" si="40"/>
        <v>9071</v>
      </c>
      <c r="T83" s="411"/>
      <c r="U83" s="399" t="str">
        <f t="shared" si="31"/>
        <v>Other equity</v>
      </c>
      <c r="V83" s="409">
        <f t="shared" si="41"/>
        <v>1071</v>
      </c>
      <c r="W83" s="410"/>
      <c r="X83" s="409">
        <f t="shared" si="42"/>
        <v>2071</v>
      </c>
      <c r="Y83" s="410"/>
      <c r="Z83" s="409">
        <f t="shared" si="43"/>
        <v>3071</v>
      </c>
      <c r="AA83" s="410"/>
      <c r="AB83" s="409">
        <f t="shared" si="44"/>
        <v>4071</v>
      </c>
      <c r="AC83" s="387"/>
      <c r="AD83" s="409">
        <f t="shared" si="45"/>
        <v>5071</v>
      </c>
      <c r="AE83" s="385"/>
    </row>
    <row r="84" spans="2:31" x14ac:dyDescent="0.2">
      <c r="B84" s="399" t="s">
        <v>543</v>
      </c>
      <c r="C84" s="409">
        <f t="shared" si="32"/>
        <v>1072</v>
      </c>
      <c r="D84" s="410"/>
      <c r="E84" s="409">
        <f t="shared" si="33"/>
        <v>2072</v>
      </c>
      <c r="F84" s="410"/>
      <c r="G84" s="409">
        <f t="shared" si="34"/>
        <v>3072</v>
      </c>
      <c r="H84" s="410"/>
      <c r="I84" s="409">
        <f t="shared" si="35"/>
        <v>4072</v>
      </c>
      <c r="J84" s="410"/>
      <c r="K84" s="409">
        <f t="shared" si="36"/>
        <v>5072</v>
      </c>
      <c r="L84" s="410"/>
      <c r="M84" s="409">
        <f t="shared" si="37"/>
        <v>6072</v>
      </c>
      <c r="N84" s="410"/>
      <c r="O84" s="409">
        <f t="shared" si="38"/>
        <v>7072</v>
      </c>
      <c r="P84" s="410"/>
      <c r="Q84" s="409">
        <f t="shared" si="39"/>
        <v>8072</v>
      </c>
      <c r="R84" s="410"/>
      <c r="S84" s="409">
        <f t="shared" si="40"/>
        <v>9072</v>
      </c>
      <c r="T84" s="411"/>
      <c r="U84" s="399" t="str">
        <f t="shared" si="31"/>
        <v>Accumulated other comprehensive income</v>
      </c>
      <c r="V84" s="409">
        <f t="shared" si="41"/>
        <v>1072</v>
      </c>
      <c r="W84" s="410"/>
      <c r="X84" s="409">
        <f t="shared" si="42"/>
        <v>2072</v>
      </c>
      <c r="Y84" s="410"/>
      <c r="Z84" s="409">
        <f t="shared" si="43"/>
        <v>3072</v>
      </c>
      <c r="AA84" s="410"/>
      <c r="AB84" s="409">
        <f t="shared" si="44"/>
        <v>4072</v>
      </c>
      <c r="AC84" s="387"/>
      <c r="AD84" s="409">
        <f t="shared" si="45"/>
        <v>5072</v>
      </c>
      <c r="AE84" s="385"/>
    </row>
    <row r="85" spans="2:31" s="378" customFormat="1" x14ac:dyDescent="0.2">
      <c r="B85" s="399" t="s">
        <v>132</v>
      </c>
      <c r="C85" s="397">
        <f t="shared" si="32"/>
        <v>1073</v>
      </c>
      <c r="D85" s="401"/>
      <c r="E85" s="397">
        <f t="shared" si="33"/>
        <v>2073</v>
      </c>
      <c r="F85" s="401"/>
      <c r="G85" s="397">
        <f t="shared" si="34"/>
        <v>3073</v>
      </c>
      <c r="H85" s="401"/>
      <c r="I85" s="397">
        <f t="shared" si="35"/>
        <v>4073</v>
      </c>
      <c r="J85" s="401"/>
      <c r="K85" s="397">
        <f t="shared" si="36"/>
        <v>5073</v>
      </c>
      <c r="L85" s="401"/>
      <c r="M85" s="397">
        <f t="shared" si="37"/>
        <v>6073</v>
      </c>
      <c r="N85" s="401"/>
      <c r="O85" s="397">
        <f t="shared" si="38"/>
        <v>7073</v>
      </c>
      <c r="P85" s="401"/>
      <c r="Q85" s="397">
        <f t="shared" si="39"/>
        <v>8073</v>
      </c>
      <c r="R85" s="401"/>
      <c r="S85" s="397">
        <f t="shared" si="40"/>
        <v>9073</v>
      </c>
      <c r="T85" s="403"/>
      <c r="U85" s="399" t="str">
        <f t="shared" si="31"/>
        <v>Retained earnings</v>
      </c>
      <c r="V85" s="397">
        <f t="shared" si="41"/>
        <v>1073</v>
      </c>
      <c r="W85" s="401"/>
      <c r="X85" s="397">
        <f t="shared" si="42"/>
        <v>2073</v>
      </c>
      <c r="Y85" s="401"/>
      <c r="Z85" s="397">
        <f t="shared" si="43"/>
        <v>3073</v>
      </c>
      <c r="AA85" s="401"/>
      <c r="AB85" s="397">
        <f t="shared" si="44"/>
        <v>4073</v>
      </c>
      <c r="AC85" s="398"/>
      <c r="AD85" s="397">
        <f t="shared" si="45"/>
        <v>5073</v>
      </c>
      <c r="AE85" s="396"/>
    </row>
    <row r="86" spans="2:31" s="378" customFormat="1" x14ac:dyDescent="0.2">
      <c r="B86" s="399" t="s">
        <v>542</v>
      </c>
      <c r="C86" s="397">
        <f t="shared" si="32"/>
        <v>1074</v>
      </c>
      <c r="D86" s="401"/>
      <c r="E86" s="397">
        <f t="shared" si="33"/>
        <v>2074</v>
      </c>
      <c r="F86" s="401"/>
      <c r="G86" s="397">
        <f t="shared" si="34"/>
        <v>3074</v>
      </c>
      <c r="H86" s="401"/>
      <c r="I86" s="397">
        <f t="shared" si="35"/>
        <v>4074</v>
      </c>
      <c r="J86" s="401"/>
      <c r="K86" s="397">
        <f t="shared" si="36"/>
        <v>5074</v>
      </c>
      <c r="L86" s="401"/>
      <c r="M86" s="397">
        <f t="shared" si="37"/>
        <v>6074</v>
      </c>
      <c r="N86" s="401"/>
      <c r="O86" s="397">
        <f t="shared" si="38"/>
        <v>7074</v>
      </c>
      <c r="P86" s="401"/>
      <c r="Q86" s="397">
        <f t="shared" si="39"/>
        <v>8074</v>
      </c>
      <c r="R86" s="401"/>
      <c r="S86" s="397">
        <f t="shared" si="40"/>
        <v>9074</v>
      </c>
      <c r="T86" s="403"/>
      <c r="U86" s="399" t="str">
        <f t="shared" si="31"/>
        <v>Revaluation reserves</v>
      </c>
      <c r="V86" s="397">
        <f t="shared" si="41"/>
        <v>1074</v>
      </c>
      <c r="W86" s="401"/>
      <c r="X86" s="397">
        <f t="shared" si="42"/>
        <v>2074</v>
      </c>
      <c r="Y86" s="401"/>
      <c r="Z86" s="397">
        <f t="shared" si="43"/>
        <v>3074</v>
      </c>
      <c r="AA86" s="401"/>
      <c r="AB86" s="397">
        <f t="shared" si="44"/>
        <v>4074</v>
      </c>
      <c r="AC86" s="401"/>
      <c r="AD86" s="397">
        <f t="shared" si="45"/>
        <v>5074</v>
      </c>
      <c r="AE86" s="408"/>
    </row>
    <row r="87" spans="2:31" s="378" customFormat="1" x14ac:dyDescent="0.2">
      <c r="B87" s="399" t="s">
        <v>541</v>
      </c>
      <c r="C87" s="397">
        <f t="shared" si="32"/>
        <v>1075</v>
      </c>
      <c r="D87" s="401"/>
      <c r="E87" s="397">
        <f t="shared" si="33"/>
        <v>2075</v>
      </c>
      <c r="F87" s="401"/>
      <c r="G87" s="397">
        <f t="shared" si="34"/>
        <v>3075</v>
      </c>
      <c r="H87" s="401"/>
      <c r="I87" s="397">
        <f t="shared" si="35"/>
        <v>4075</v>
      </c>
      <c r="J87" s="401"/>
      <c r="K87" s="397">
        <f t="shared" si="36"/>
        <v>5075</v>
      </c>
      <c r="L87" s="401"/>
      <c r="M87" s="397">
        <f t="shared" si="37"/>
        <v>6075</v>
      </c>
      <c r="N87" s="401"/>
      <c r="O87" s="397">
        <f t="shared" si="38"/>
        <v>7075</v>
      </c>
      <c r="P87" s="401"/>
      <c r="Q87" s="397">
        <f t="shared" si="39"/>
        <v>8075</v>
      </c>
      <c r="R87" s="401"/>
      <c r="S87" s="397">
        <f t="shared" si="40"/>
        <v>9075</v>
      </c>
      <c r="T87" s="403"/>
      <c r="U87" s="399" t="str">
        <f t="shared" si="31"/>
        <v>Other reserves</v>
      </c>
      <c r="V87" s="397">
        <f t="shared" si="41"/>
        <v>1075</v>
      </c>
      <c r="W87" s="401"/>
      <c r="X87" s="397">
        <f t="shared" si="42"/>
        <v>2075</v>
      </c>
      <c r="Y87" s="401"/>
      <c r="Z87" s="397">
        <f t="shared" si="43"/>
        <v>3075</v>
      </c>
      <c r="AA87" s="401"/>
      <c r="AB87" s="397">
        <f t="shared" si="44"/>
        <v>4075</v>
      </c>
      <c r="AC87" s="398"/>
      <c r="AD87" s="397">
        <f t="shared" si="45"/>
        <v>5075</v>
      </c>
      <c r="AE87" s="396"/>
    </row>
    <row r="88" spans="2:31" s="378" customFormat="1" ht="33.75" x14ac:dyDescent="0.2">
      <c r="B88" s="407" t="s">
        <v>540</v>
      </c>
      <c r="C88" s="405">
        <f t="shared" si="32"/>
        <v>1076</v>
      </c>
      <c r="D88" s="401"/>
      <c r="E88" s="405">
        <f t="shared" si="33"/>
        <v>2076</v>
      </c>
      <c r="F88" s="401"/>
      <c r="G88" s="405">
        <f t="shared" si="34"/>
        <v>3076</v>
      </c>
      <c r="H88" s="401"/>
      <c r="I88" s="405">
        <f t="shared" si="35"/>
        <v>4076</v>
      </c>
      <c r="J88" s="401"/>
      <c r="K88" s="405">
        <f t="shared" si="36"/>
        <v>5076</v>
      </c>
      <c r="L88" s="401"/>
      <c r="M88" s="405">
        <f t="shared" si="37"/>
        <v>6076</v>
      </c>
      <c r="N88" s="401"/>
      <c r="O88" s="405">
        <f t="shared" si="38"/>
        <v>7076</v>
      </c>
      <c r="P88" s="401"/>
      <c r="Q88" s="405">
        <f t="shared" si="39"/>
        <v>8076</v>
      </c>
      <c r="R88" s="401"/>
      <c r="S88" s="405">
        <f t="shared" si="40"/>
        <v>9076</v>
      </c>
      <c r="T88" s="403"/>
      <c r="U88" s="407" t="str">
        <f t="shared" si="31"/>
        <v xml:space="preserve">Reserves or accumulated losses of investments in subsidiaries, joint ventures and associates accounted for using the equity method </v>
      </c>
      <c r="V88" s="405">
        <f t="shared" si="41"/>
        <v>1076</v>
      </c>
      <c r="W88" s="401"/>
      <c r="X88" s="405">
        <f t="shared" si="42"/>
        <v>2076</v>
      </c>
      <c r="Y88" s="401"/>
      <c r="Z88" s="405">
        <f t="shared" si="43"/>
        <v>3076</v>
      </c>
      <c r="AA88" s="401"/>
      <c r="AB88" s="405">
        <f t="shared" si="44"/>
        <v>4076</v>
      </c>
      <c r="AC88" s="398"/>
      <c r="AD88" s="405">
        <f t="shared" si="45"/>
        <v>5076</v>
      </c>
      <c r="AE88" s="396"/>
    </row>
    <row r="89" spans="2:31" s="378" customFormat="1" x14ac:dyDescent="0.2">
      <c r="B89" s="406" t="s">
        <v>513</v>
      </c>
      <c r="C89" s="405">
        <f t="shared" si="32"/>
        <v>1077</v>
      </c>
      <c r="D89" s="401"/>
      <c r="E89" s="405">
        <f t="shared" si="33"/>
        <v>2077</v>
      </c>
      <c r="F89" s="401"/>
      <c r="G89" s="405">
        <f t="shared" si="34"/>
        <v>3077</v>
      </c>
      <c r="H89" s="401"/>
      <c r="I89" s="405">
        <f t="shared" si="35"/>
        <v>4077</v>
      </c>
      <c r="J89" s="401"/>
      <c r="K89" s="405">
        <f t="shared" si="36"/>
        <v>5077</v>
      </c>
      <c r="L89" s="401"/>
      <c r="M89" s="405">
        <f t="shared" si="37"/>
        <v>6077</v>
      </c>
      <c r="N89" s="401"/>
      <c r="O89" s="405">
        <f t="shared" si="38"/>
        <v>7077</v>
      </c>
      <c r="P89" s="401"/>
      <c r="Q89" s="405">
        <f t="shared" si="39"/>
        <v>8077</v>
      </c>
      <c r="R89" s="401"/>
      <c r="S89" s="405">
        <f t="shared" si="40"/>
        <v>9077</v>
      </c>
      <c r="T89" s="403"/>
      <c r="U89" s="406" t="str">
        <f t="shared" si="31"/>
        <v>Other</v>
      </c>
      <c r="V89" s="405">
        <f t="shared" si="41"/>
        <v>1077</v>
      </c>
      <c r="W89" s="401"/>
      <c r="X89" s="405">
        <f t="shared" si="42"/>
        <v>2077</v>
      </c>
      <c r="Y89" s="401"/>
      <c r="Z89" s="405">
        <f t="shared" si="43"/>
        <v>3077</v>
      </c>
      <c r="AA89" s="401"/>
      <c r="AB89" s="405">
        <f t="shared" si="44"/>
        <v>4077</v>
      </c>
      <c r="AC89" s="398"/>
      <c r="AD89" s="405">
        <f t="shared" si="45"/>
        <v>5077</v>
      </c>
      <c r="AE89" s="396"/>
    </row>
    <row r="90" spans="2:31" s="378" customFormat="1" x14ac:dyDescent="0.2">
      <c r="B90" s="399" t="s">
        <v>539</v>
      </c>
      <c r="C90" s="397">
        <f t="shared" si="32"/>
        <v>1078</v>
      </c>
      <c r="D90" s="401"/>
      <c r="E90" s="397">
        <f t="shared" si="33"/>
        <v>2078</v>
      </c>
      <c r="F90" s="401"/>
      <c r="G90" s="397">
        <f t="shared" si="34"/>
        <v>3078</v>
      </c>
      <c r="H90" s="401"/>
      <c r="I90" s="397">
        <f t="shared" si="35"/>
        <v>4078</v>
      </c>
      <c r="J90" s="401"/>
      <c r="K90" s="397">
        <f t="shared" si="36"/>
        <v>5078</v>
      </c>
      <c r="L90" s="401"/>
      <c r="M90" s="397">
        <f t="shared" si="37"/>
        <v>6078</v>
      </c>
      <c r="N90" s="401"/>
      <c r="O90" s="397">
        <f t="shared" si="38"/>
        <v>7078</v>
      </c>
      <c r="P90" s="401"/>
      <c r="Q90" s="397">
        <f t="shared" si="39"/>
        <v>8078</v>
      </c>
      <c r="R90" s="401"/>
      <c r="S90" s="397">
        <f t="shared" si="40"/>
        <v>9078</v>
      </c>
      <c r="T90" s="403"/>
      <c r="U90" s="399" t="str">
        <f t="shared" si="31"/>
        <v>(-) Treasury shares</v>
      </c>
      <c r="V90" s="397">
        <f t="shared" si="41"/>
        <v>1078</v>
      </c>
      <c r="W90" s="401"/>
      <c r="X90" s="397">
        <f t="shared" si="42"/>
        <v>2078</v>
      </c>
      <c r="Y90" s="401"/>
      <c r="Z90" s="397">
        <f t="shared" si="43"/>
        <v>3078</v>
      </c>
      <c r="AA90" s="401"/>
      <c r="AB90" s="397">
        <f t="shared" si="44"/>
        <v>4078</v>
      </c>
      <c r="AC90" s="398"/>
      <c r="AD90" s="397">
        <f t="shared" si="45"/>
        <v>5078</v>
      </c>
      <c r="AE90" s="396"/>
    </row>
    <row r="91" spans="2:31" s="378" customFormat="1" ht="22.5" x14ac:dyDescent="0.2">
      <c r="B91" s="399" t="s">
        <v>538</v>
      </c>
      <c r="C91" s="397">
        <f t="shared" si="32"/>
        <v>1079</v>
      </c>
      <c r="D91" s="401"/>
      <c r="E91" s="397">
        <f t="shared" si="33"/>
        <v>2079</v>
      </c>
      <c r="F91" s="401"/>
      <c r="G91" s="397">
        <f t="shared" si="34"/>
        <v>3079</v>
      </c>
      <c r="H91" s="401"/>
      <c r="I91" s="397">
        <f t="shared" si="35"/>
        <v>4079</v>
      </c>
      <c r="J91" s="401"/>
      <c r="K91" s="397">
        <f t="shared" si="36"/>
        <v>5079</v>
      </c>
      <c r="L91" s="401"/>
      <c r="M91" s="397">
        <f t="shared" si="37"/>
        <v>6079</v>
      </c>
      <c r="N91" s="401"/>
      <c r="O91" s="397">
        <f t="shared" si="38"/>
        <v>7079</v>
      </c>
      <c r="P91" s="401"/>
      <c r="Q91" s="397">
        <f t="shared" si="39"/>
        <v>8079</v>
      </c>
      <c r="R91" s="401"/>
      <c r="S91" s="397">
        <f t="shared" si="40"/>
        <v>9079</v>
      </c>
      <c r="T91" s="403"/>
      <c r="U91" s="399" t="str">
        <f t="shared" si="31"/>
        <v xml:space="preserve">Profit or loss attributable to owners of the parent </v>
      </c>
      <c r="V91" s="397">
        <f t="shared" si="41"/>
        <v>1079</v>
      </c>
      <c r="W91" s="401"/>
      <c r="X91" s="397">
        <f t="shared" si="42"/>
        <v>2079</v>
      </c>
      <c r="Y91" s="401"/>
      <c r="Z91" s="397">
        <f t="shared" si="43"/>
        <v>3079</v>
      </c>
      <c r="AA91" s="401"/>
      <c r="AB91" s="397">
        <f t="shared" si="44"/>
        <v>4079</v>
      </c>
      <c r="AC91" s="398"/>
      <c r="AD91" s="397">
        <f t="shared" si="45"/>
        <v>5079</v>
      </c>
      <c r="AE91" s="396"/>
    </row>
    <row r="92" spans="2:31" s="378" customFormat="1" x14ac:dyDescent="0.2">
      <c r="B92" s="399" t="s">
        <v>537</v>
      </c>
      <c r="C92" s="397">
        <f t="shared" si="32"/>
        <v>1080</v>
      </c>
      <c r="D92" s="401"/>
      <c r="E92" s="397">
        <f t="shared" si="33"/>
        <v>2080</v>
      </c>
      <c r="F92" s="401"/>
      <c r="G92" s="397">
        <f t="shared" si="34"/>
        <v>3080</v>
      </c>
      <c r="H92" s="401"/>
      <c r="I92" s="397">
        <f t="shared" si="35"/>
        <v>4080</v>
      </c>
      <c r="J92" s="401"/>
      <c r="K92" s="397">
        <f t="shared" si="36"/>
        <v>5080</v>
      </c>
      <c r="L92" s="401"/>
      <c r="M92" s="397">
        <f t="shared" si="37"/>
        <v>6080</v>
      </c>
      <c r="N92" s="401"/>
      <c r="O92" s="397">
        <f t="shared" si="38"/>
        <v>7080</v>
      </c>
      <c r="P92" s="401"/>
      <c r="Q92" s="397">
        <f t="shared" si="39"/>
        <v>8080</v>
      </c>
      <c r="R92" s="401"/>
      <c r="S92" s="397">
        <f t="shared" si="40"/>
        <v>9080</v>
      </c>
      <c r="T92" s="403"/>
      <c r="U92" s="399" t="str">
        <f t="shared" si="31"/>
        <v>(-) Interim dividends</v>
      </c>
      <c r="V92" s="397">
        <f t="shared" si="41"/>
        <v>1080</v>
      </c>
      <c r="W92" s="401"/>
      <c r="X92" s="397">
        <f t="shared" si="42"/>
        <v>2080</v>
      </c>
      <c r="Y92" s="401"/>
      <c r="Z92" s="397">
        <f t="shared" si="43"/>
        <v>3080</v>
      </c>
      <c r="AA92" s="401"/>
      <c r="AB92" s="397">
        <f t="shared" si="44"/>
        <v>4080</v>
      </c>
      <c r="AC92" s="398"/>
      <c r="AD92" s="397">
        <f t="shared" si="45"/>
        <v>5080</v>
      </c>
      <c r="AE92" s="396"/>
    </row>
    <row r="93" spans="2:31" s="378" customFormat="1" x14ac:dyDescent="0.2">
      <c r="B93" s="399" t="s">
        <v>536</v>
      </c>
      <c r="C93" s="397">
        <f t="shared" si="32"/>
        <v>1081</v>
      </c>
      <c r="D93" s="401"/>
      <c r="E93" s="397">
        <f t="shared" si="33"/>
        <v>2081</v>
      </c>
      <c r="F93" s="401"/>
      <c r="G93" s="397">
        <f t="shared" si="34"/>
        <v>3081</v>
      </c>
      <c r="H93" s="401"/>
      <c r="I93" s="397">
        <f t="shared" si="35"/>
        <v>4081</v>
      </c>
      <c r="J93" s="401"/>
      <c r="K93" s="397">
        <f t="shared" si="36"/>
        <v>5081</v>
      </c>
      <c r="L93" s="401"/>
      <c r="M93" s="397">
        <f t="shared" si="37"/>
        <v>6081</v>
      </c>
      <c r="N93" s="401"/>
      <c r="O93" s="397">
        <f t="shared" si="38"/>
        <v>7081</v>
      </c>
      <c r="P93" s="401"/>
      <c r="Q93" s="397">
        <f t="shared" si="39"/>
        <v>8081</v>
      </c>
      <c r="R93" s="401"/>
      <c r="S93" s="397">
        <f t="shared" si="40"/>
        <v>9081</v>
      </c>
      <c r="T93" s="403"/>
      <c r="U93" s="399" t="str">
        <f t="shared" si="31"/>
        <v xml:space="preserve">Minority interests [Non-controlling interests] </v>
      </c>
      <c r="V93" s="397">
        <f t="shared" si="41"/>
        <v>1081</v>
      </c>
      <c r="W93" s="401"/>
      <c r="X93" s="397">
        <f t="shared" si="42"/>
        <v>2081</v>
      </c>
      <c r="Y93" s="401"/>
      <c r="Z93" s="397">
        <f t="shared" si="43"/>
        <v>3081</v>
      </c>
      <c r="AA93" s="401"/>
      <c r="AB93" s="397">
        <f t="shared" si="44"/>
        <v>4081</v>
      </c>
      <c r="AC93" s="398"/>
      <c r="AD93" s="397">
        <f t="shared" si="45"/>
        <v>5081</v>
      </c>
      <c r="AE93" s="396"/>
    </row>
    <row r="94" spans="2:31" s="378" customFormat="1" x14ac:dyDescent="0.2">
      <c r="B94" s="404" t="s">
        <v>133</v>
      </c>
      <c r="C94" s="397">
        <f t="shared" si="32"/>
        <v>1082</v>
      </c>
      <c r="D94" s="401"/>
      <c r="E94" s="397">
        <f t="shared" si="33"/>
        <v>2082</v>
      </c>
      <c r="F94" s="401"/>
      <c r="G94" s="397">
        <f t="shared" si="34"/>
        <v>3082</v>
      </c>
      <c r="H94" s="401"/>
      <c r="I94" s="397">
        <f t="shared" si="35"/>
        <v>4082</v>
      </c>
      <c r="J94" s="401"/>
      <c r="K94" s="397">
        <f t="shared" si="36"/>
        <v>5082</v>
      </c>
      <c r="L94" s="401"/>
      <c r="M94" s="397">
        <f t="shared" si="37"/>
        <v>6082</v>
      </c>
      <c r="N94" s="401"/>
      <c r="O94" s="397">
        <f t="shared" si="38"/>
        <v>7082</v>
      </c>
      <c r="P94" s="401"/>
      <c r="Q94" s="397">
        <f t="shared" si="39"/>
        <v>8082</v>
      </c>
      <c r="R94" s="401"/>
      <c r="S94" s="397">
        <f t="shared" si="40"/>
        <v>9082</v>
      </c>
      <c r="T94" s="403"/>
      <c r="U94" s="402" t="str">
        <f t="shared" si="31"/>
        <v>TOTAL EQUITY</v>
      </c>
      <c r="V94" s="397">
        <f t="shared" si="41"/>
        <v>1082</v>
      </c>
      <c r="W94" s="401"/>
      <c r="X94" s="397">
        <f t="shared" si="42"/>
        <v>2082</v>
      </c>
      <c r="Y94" s="401"/>
      <c r="Z94" s="397">
        <f t="shared" si="43"/>
        <v>3082</v>
      </c>
      <c r="AA94" s="401"/>
      <c r="AB94" s="397">
        <f t="shared" si="44"/>
        <v>4082</v>
      </c>
      <c r="AC94" s="398"/>
      <c r="AD94" s="397">
        <f t="shared" si="45"/>
        <v>5082</v>
      </c>
      <c r="AE94" s="396"/>
    </row>
    <row r="95" spans="2:31" s="378" customFormat="1" x14ac:dyDescent="0.2">
      <c r="B95" s="399" t="s">
        <v>535</v>
      </c>
      <c r="C95" s="397">
        <f t="shared" si="32"/>
        <v>1083</v>
      </c>
      <c r="D95" s="398"/>
      <c r="E95" s="397">
        <f t="shared" si="33"/>
        <v>2083</v>
      </c>
      <c r="F95" s="398"/>
      <c r="G95" s="397">
        <f t="shared" si="34"/>
        <v>3083</v>
      </c>
      <c r="H95" s="398"/>
      <c r="I95" s="397">
        <f t="shared" si="35"/>
        <v>4083</v>
      </c>
      <c r="J95" s="398"/>
      <c r="K95" s="397">
        <f t="shared" si="36"/>
        <v>5083</v>
      </c>
      <c r="L95" s="398"/>
      <c r="M95" s="397">
        <f t="shared" si="37"/>
        <v>6083</v>
      </c>
      <c r="N95" s="398"/>
      <c r="O95" s="397">
        <f t="shared" si="38"/>
        <v>7083</v>
      </c>
      <c r="P95" s="398"/>
      <c r="Q95" s="397">
        <f t="shared" si="39"/>
        <v>8083</v>
      </c>
      <c r="R95" s="398"/>
      <c r="S95" s="397">
        <f t="shared" si="40"/>
        <v>9083</v>
      </c>
      <c r="T95" s="400"/>
      <c r="U95" s="399" t="str">
        <f t="shared" si="31"/>
        <v>TOTAL EQUITY AND TOTAL LIABILITIES</v>
      </c>
      <c r="V95" s="397">
        <f t="shared" si="41"/>
        <v>1083</v>
      </c>
      <c r="W95" s="398"/>
      <c r="X95" s="397">
        <f t="shared" si="42"/>
        <v>2083</v>
      </c>
      <c r="Y95" s="398"/>
      <c r="Z95" s="397">
        <f t="shared" si="43"/>
        <v>3083</v>
      </c>
      <c r="AA95" s="398"/>
      <c r="AB95" s="397">
        <f t="shared" si="44"/>
        <v>4083</v>
      </c>
      <c r="AC95" s="398"/>
      <c r="AD95" s="397">
        <f t="shared" si="45"/>
        <v>5083</v>
      </c>
      <c r="AE95" s="396"/>
    </row>
    <row r="96" spans="2:31" s="378" customFormat="1" x14ac:dyDescent="0.2">
      <c r="B96" s="395"/>
      <c r="C96" s="392"/>
      <c r="D96" s="393"/>
      <c r="E96" s="392"/>
      <c r="F96" s="393"/>
      <c r="G96" s="392"/>
      <c r="H96" s="393"/>
      <c r="I96" s="392"/>
      <c r="J96" s="393"/>
      <c r="K96" s="392"/>
      <c r="L96" s="393"/>
      <c r="M96" s="392"/>
      <c r="N96" s="393"/>
      <c r="O96" s="392"/>
      <c r="P96" s="393"/>
      <c r="Q96" s="392"/>
      <c r="R96" s="393"/>
      <c r="S96" s="392"/>
      <c r="T96" s="393"/>
      <c r="U96" s="395"/>
      <c r="V96" s="392"/>
      <c r="W96" s="393"/>
      <c r="X96" s="392"/>
      <c r="Y96" s="393"/>
      <c r="Z96" s="392"/>
      <c r="AA96" s="393"/>
      <c r="AB96" s="392"/>
      <c r="AC96" s="393"/>
      <c r="AD96" s="392"/>
      <c r="AE96" s="391"/>
    </row>
    <row r="97" spans="2:31" s="378" customFormat="1" x14ac:dyDescent="0.2">
      <c r="B97" s="394" t="s">
        <v>534</v>
      </c>
      <c r="C97" s="392"/>
      <c r="D97" s="393"/>
      <c r="E97" s="392"/>
      <c r="F97" s="393"/>
      <c r="G97" s="392"/>
      <c r="H97" s="393"/>
      <c r="I97" s="392"/>
      <c r="J97" s="393"/>
      <c r="K97" s="392"/>
      <c r="L97" s="393"/>
      <c r="M97" s="392"/>
      <c r="N97" s="393"/>
      <c r="O97" s="392"/>
      <c r="P97" s="393"/>
      <c r="Q97" s="392"/>
      <c r="R97" s="393"/>
      <c r="S97" s="392"/>
      <c r="T97" s="393"/>
      <c r="U97" s="394" t="str">
        <f t="shared" ref="U97:U106" si="46">B97</f>
        <v>OFF-BALANCE SHEET ITEMS</v>
      </c>
      <c r="V97" s="392"/>
      <c r="W97" s="393"/>
      <c r="X97" s="392"/>
      <c r="Y97" s="393"/>
      <c r="Z97" s="392"/>
      <c r="AA97" s="393"/>
      <c r="AB97" s="392"/>
      <c r="AC97" s="393"/>
      <c r="AD97" s="392"/>
      <c r="AE97" s="391"/>
    </row>
    <row r="98" spans="2:31" s="378" customFormat="1" x14ac:dyDescent="0.2">
      <c r="B98" s="388" t="s">
        <v>368</v>
      </c>
      <c r="C98" s="390">
        <v>1084</v>
      </c>
      <c r="D98" s="387"/>
      <c r="E98" s="386">
        <f>E95+1</f>
        <v>2084</v>
      </c>
      <c r="F98" s="387"/>
      <c r="G98" s="386">
        <f>G95+1</f>
        <v>3084</v>
      </c>
      <c r="H98" s="387"/>
      <c r="I98" s="386">
        <f>I95+1</f>
        <v>4084</v>
      </c>
      <c r="J98" s="387"/>
      <c r="K98" s="386">
        <f>K95+1</f>
        <v>5084</v>
      </c>
      <c r="L98" s="387"/>
      <c r="M98" s="386">
        <f>M95+1</f>
        <v>6084</v>
      </c>
      <c r="N98" s="387"/>
      <c r="O98" s="386">
        <f>O95+1</f>
        <v>7084</v>
      </c>
      <c r="P98" s="387"/>
      <c r="Q98" s="386">
        <f>Q95+1</f>
        <v>8084</v>
      </c>
      <c r="R98" s="387"/>
      <c r="S98" s="386">
        <f>S95+1</f>
        <v>9084</v>
      </c>
      <c r="T98" s="389"/>
      <c r="U98" s="388" t="str">
        <f t="shared" si="46"/>
        <v>Guarantees</v>
      </c>
      <c r="V98" s="386">
        <f>V95+1</f>
        <v>1084</v>
      </c>
      <c r="W98" s="387"/>
      <c r="X98" s="386">
        <f>X95+1</f>
        <v>2084</v>
      </c>
      <c r="Y98" s="387"/>
      <c r="Z98" s="386">
        <f>Z95+1</f>
        <v>3084</v>
      </c>
      <c r="AA98" s="387"/>
      <c r="AB98" s="386">
        <f>AB95+1</f>
        <v>4084</v>
      </c>
      <c r="AC98" s="387"/>
      <c r="AD98" s="386">
        <f>AD95+1</f>
        <v>5084</v>
      </c>
      <c r="AE98" s="385"/>
    </row>
    <row r="99" spans="2:31" s="378" customFormat="1" x14ac:dyDescent="0.2">
      <c r="B99" s="388" t="s">
        <v>367</v>
      </c>
      <c r="C99" s="390">
        <v>1085</v>
      </c>
      <c r="D99" s="387"/>
      <c r="E99" s="386">
        <f t="shared" ref="E99:E106" si="47">E98+1</f>
        <v>2085</v>
      </c>
      <c r="F99" s="387"/>
      <c r="G99" s="386">
        <f t="shared" ref="G99:G106" si="48">G98+1</f>
        <v>3085</v>
      </c>
      <c r="H99" s="387"/>
      <c r="I99" s="386">
        <f t="shared" ref="I99:I106" si="49">I98+1</f>
        <v>4085</v>
      </c>
      <c r="J99" s="387"/>
      <c r="K99" s="386">
        <f t="shared" ref="K99:K106" si="50">K98+1</f>
        <v>5085</v>
      </c>
      <c r="L99" s="387"/>
      <c r="M99" s="386">
        <f t="shared" ref="M99:M106" si="51">M98+1</f>
        <v>6085</v>
      </c>
      <c r="N99" s="387"/>
      <c r="O99" s="386">
        <f t="shared" ref="O99:O106" si="52">O98+1</f>
        <v>7085</v>
      </c>
      <c r="P99" s="387"/>
      <c r="Q99" s="386">
        <f t="shared" ref="Q99:Q106" si="53">Q98+1</f>
        <v>8085</v>
      </c>
      <c r="R99" s="387"/>
      <c r="S99" s="386">
        <f t="shared" ref="S99:S106" si="54">S98+1</f>
        <v>9085</v>
      </c>
      <c r="T99" s="389"/>
      <c r="U99" s="388" t="str">
        <f t="shared" si="46"/>
        <v>Uncovered letters of credit</v>
      </c>
      <c r="V99" s="386">
        <f t="shared" ref="V99:V106" si="55">V98+1</f>
        <v>1085</v>
      </c>
      <c r="W99" s="387"/>
      <c r="X99" s="386">
        <f t="shared" ref="X99:X106" si="56">X98+1</f>
        <v>2085</v>
      </c>
      <c r="Y99" s="387"/>
      <c r="Z99" s="386">
        <f t="shared" ref="Z99:Z106" si="57">Z98+1</f>
        <v>3085</v>
      </c>
      <c r="AA99" s="387"/>
      <c r="AB99" s="386">
        <f t="shared" ref="AB99:AB106" si="58">AB98+1</f>
        <v>4085</v>
      </c>
      <c r="AC99" s="387"/>
      <c r="AD99" s="386">
        <f t="shared" ref="AD99:AD106" si="59">AD98+1</f>
        <v>5085</v>
      </c>
      <c r="AE99" s="385"/>
    </row>
    <row r="100" spans="2:31" s="378" customFormat="1" x14ac:dyDescent="0.2">
      <c r="B100" s="388" t="s">
        <v>144</v>
      </c>
      <c r="C100" s="390">
        <v>1086</v>
      </c>
      <c r="D100" s="387"/>
      <c r="E100" s="386">
        <f t="shared" si="47"/>
        <v>2086</v>
      </c>
      <c r="F100" s="387"/>
      <c r="G100" s="386">
        <f t="shared" si="48"/>
        <v>3086</v>
      </c>
      <c r="H100" s="387"/>
      <c r="I100" s="386">
        <f t="shared" si="49"/>
        <v>4086</v>
      </c>
      <c r="J100" s="387"/>
      <c r="K100" s="386">
        <f t="shared" si="50"/>
        <v>5086</v>
      </c>
      <c r="L100" s="387"/>
      <c r="M100" s="386">
        <f t="shared" si="51"/>
        <v>6086</v>
      </c>
      <c r="N100" s="387"/>
      <c r="O100" s="386">
        <f t="shared" si="52"/>
        <v>7086</v>
      </c>
      <c r="P100" s="387"/>
      <c r="Q100" s="386">
        <f t="shared" si="53"/>
        <v>8086</v>
      </c>
      <c r="R100" s="387"/>
      <c r="S100" s="386">
        <f t="shared" si="54"/>
        <v>9086</v>
      </c>
      <c r="T100" s="389"/>
      <c r="U100" s="388" t="str">
        <f t="shared" si="46"/>
        <v>Avals (bill-of-exchange security)</v>
      </c>
      <c r="V100" s="386">
        <f t="shared" si="55"/>
        <v>1086</v>
      </c>
      <c r="W100" s="387"/>
      <c r="X100" s="386">
        <f t="shared" si="56"/>
        <v>2086</v>
      </c>
      <c r="Y100" s="387"/>
      <c r="Z100" s="386">
        <f t="shared" si="57"/>
        <v>3086</v>
      </c>
      <c r="AA100" s="387"/>
      <c r="AB100" s="386">
        <f t="shared" si="58"/>
        <v>4086</v>
      </c>
      <c r="AC100" s="387"/>
      <c r="AD100" s="386">
        <f t="shared" si="59"/>
        <v>5086</v>
      </c>
      <c r="AE100" s="385"/>
    </row>
    <row r="101" spans="2:31" s="378" customFormat="1" x14ac:dyDescent="0.2">
      <c r="B101" s="388" t="s">
        <v>146</v>
      </c>
      <c r="C101" s="390">
        <v>1087</v>
      </c>
      <c r="D101" s="387"/>
      <c r="E101" s="386">
        <f t="shared" si="47"/>
        <v>2087</v>
      </c>
      <c r="F101" s="387"/>
      <c r="G101" s="386">
        <f t="shared" si="48"/>
        <v>3087</v>
      </c>
      <c r="H101" s="387"/>
      <c r="I101" s="386">
        <f t="shared" si="49"/>
        <v>4087</v>
      </c>
      <c r="J101" s="387"/>
      <c r="K101" s="386">
        <f t="shared" si="50"/>
        <v>5087</v>
      </c>
      <c r="L101" s="387"/>
      <c r="M101" s="386">
        <f t="shared" si="51"/>
        <v>6087</v>
      </c>
      <c r="N101" s="387"/>
      <c r="O101" s="386">
        <f t="shared" si="52"/>
        <v>7087</v>
      </c>
      <c r="P101" s="387"/>
      <c r="Q101" s="386">
        <f t="shared" si="53"/>
        <v>8087</v>
      </c>
      <c r="R101" s="387"/>
      <c r="S101" s="386">
        <f t="shared" si="54"/>
        <v>9087</v>
      </c>
      <c r="T101" s="389"/>
      <c r="U101" s="388" t="str">
        <f t="shared" si="46"/>
        <v>Acceptances</v>
      </c>
      <c r="V101" s="386">
        <f t="shared" si="55"/>
        <v>1087</v>
      </c>
      <c r="W101" s="387"/>
      <c r="X101" s="386">
        <f t="shared" si="56"/>
        <v>2087</v>
      </c>
      <c r="Y101" s="387"/>
      <c r="Z101" s="386">
        <f t="shared" si="57"/>
        <v>3087</v>
      </c>
      <c r="AA101" s="387"/>
      <c r="AB101" s="386">
        <f t="shared" si="58"/>
        <v>4087</v>
      </c>
      <c r="AC101" s="387"/>
      <c r="AD101" s="386">
        <f t="shared" si="59"/>
        <v>5087</v>
      </c>
      <c r="AE101" s="385"/>
    </row>
    <row r="102" spans="2:31" s="378" customFormat="1" x14ac:dyDescent="0.2">
      <c r="B102" s="388" t="s">
        <v>366</v>
      </c>
      <c r="C102" s="390">
        <v>1088</v>
      </c>
      <c r="D102" s="387"/>
      <c r="E102" s="386">
        <f t="shared" si="47"/>
        <v>2088</v>
      </c>
      <c r="F102" s="387"/>
      <c r="G102" s="386">
        <f t="shared" si="48"/>
        <v>3088</v>
      </c>
      <c r="H102" s="387"/>
      <c r="I102" s="386">
        <f t="shared" si="49"/>
        <v>4088</v>
      </c>
      <c r="J102" s="387"/>
      <c r="K102" s="386">
        <f t="shared" si="50"/>
        <v>5088</v>
      </c>
      <c r="L102" s="387"/>
      <c r="M102" s="386">
        <f t="shared" si="51"/>
        <v>6088</v>
      </c>
      <c r="N102" s="387"/>
      <c r="O102" s="386">
        <f t="shared" si="52"/>
        <v>7088</v>
      </c>
      <c r="P102" s="387"/>
      <c r="Q102" s="386">
        <f t="shared" si="53"/>
        <v>8088</v>
      </c>
      <c r="R102" s="387"/>
      <c r="S102" s="386">
        <f t="shared" si="54"/>
        <v>9088</v>
      </c>
      <c r="T102" s="389"/>
      <c r="U102" s="388" t="str">
        <f t="shared" si="46"/>
        <v>Revolving loans</v>
      </c>
      <c r="V102" s="386">
        <f t="shared" si="55"/>
        <v>1088</v>
      </c>
      <c r="W102" s="387"/>
      <c r="X102" s="386">
        <f t="shared" si="56"/>
        <v>2088</v>
      </c>
      <c r="Y102" s="387"/>
      <c r="Z102" s="386">
        <f t="shared" si="57"/>
        <v>3088</v>
      </c>
      <c r="AA102" s="387"/>
      <c r="AB102" s="386">
        <f t="shared" si="58"/>
        <v>4088</v>
      </c>
      <c r="AC102" s="387"/>
      <c r="AD102" s="386">
        <f t="shared" si="59"/>
        <v>5088</v>
      </c>
      <c r="AE102" s="385"/>
    </row>
    <row r="103" spans="2:31" s="378" customFormat="1" x14ac:dyDescent="0.2">
      <c r="B103" s="388" t="s">
        <v>98</v>
      </c>
      <c r="C103" s="390">
        <v>1089</v>
      </c>
      <c r="D103" s="387"/>
      <c r="E103" s="386">
        <f t="shared" si="47"/>
        <v>2089</v>
      </c>
      <c r="F103" s="387"/>
      <c r="G103" s="386">
        <f t="shared" si="48"/>
        <v>3089</v>
      </c>
      <c r="H103" s="387"/>
      <c r="I103" s="386">
        <f t="shared" si="49"/>
        <v>4089</v>
      </c>
      <c r="J103" s="387"/>
      <c r="K103" s="386">
        <f t="shared" si="50"/>
        <v>5089</v>
      </c>
      <c r="L103" s="387"/>
      <c r="M103" s="386">
        <f t="shared" si="51"/>
        <v>6089</v>
      </c>
      <c r="N103" s="387"/>
      <c r="O103" s="386">
        <f t="shared" si="52"/>
        <v>7089</v>
      </c>
      <c r="P103" s="387"/>
      <c r="Q103" s="386">
        <f t="shared" si="53"/>
        <v>8089</v>
      </c>
      <c r="R103" s="387"/>
      <c r="S103" s="386">
        <f t="shared" si="54"/>
        <v>9089</v>
      </c>
      <c r="T103" s="389"/>
      <c r="U103" s="388" t="str">
        <f t="shared" si="46"/>
        <v>Framework margin loans</v>
      </c>
      <c r="V103" s="386">
        <f t="shared" si="55"/>
        <v>1089</v>
      </c>
      <c r="W103" s="387"/>
      <c r="X103" s="386">
        <f t="shared" si="56"/>
        <v>2089</v>
      </c>
      <c r="Y103" s="387"/>
      <c r="Z103" s="386">
        <f t="shared" si="57"/>
        <v>3089</v>
      </c>
      <c r="AA103" s="387"/>
      <c r="AB103" s="386">
        <f t="shared" si="58"/>
        <v>4089</v>
      </c>
      <c r="AC103" s="387"/>
      <c r="AD103" s="386">
        <f t="shared" si="59"/>
        <v>5089</v>
      </c>
      <c r="AE103" s="385"/>
    </row>
    <row r="104" spans="2:31" s="378" customFormat="1" x14ac:dyDescent="0.2">
      <c r="B104" s="388" t="s">
        <v>365</v>
      </c>
      <c r="C104" s="390">
        <v>1090</v>
      </c>
      <c r="D104" s="387"/>
      <c r="E104" s="386">
        <f t="shared" si="47"/>
        <v>2090</v>
      </c>
      <c r="F104" s="387"/>
      <c r="G104" s="386">
        <f t="shared" si="48"/>
        <v>3090</v>
      </c>
      <c r="H104" s="387"/>
      <c r="I104" s="386">
        <f t="shared" si="49"/>
        <v>4090</v>
      </c>
      <c r="J104" s="387"/>
      <c r="K104" s="386">
        <f t="shared" si="50"/>
        <v>5090</v>
      </c>
      <c r="L104" s="387"/>
      <c r="M104" s="386">
        <f t="shared" si="51"/>
        <v>6090</v>
      </c>
      <c r="N104" s="387"/>
      <c r="O104" s="386">
        <f t="shared" si="52"/>
        <v>7090</v>
      </c>
      <c r="P104" s="387"/>
      <c r="Q104" s="386">
        <f t="shared" si="53"/>
        <v>8090</v>
      </c>
      <c r="R104" s="387"/>
      <c r="S104" s="386">
        <f t="shared" si="54"/>
        <v>9090</v>
      </c>
      <c r="T104" s="389"/>
      <c r="U104" s="388" t="str">
        <f t="shared" si="46"/>
        <v>Other credit lines and financing commitments</v>
      </c>
      <c r="V104" s="386">
        <f t="shared" si="55"/>
        <v>1090</v>
      </c>
      <c r="W104" s="387"/>
      <c r="X104" s="386">
        <f t="shared" si="56"/>
        <v>2090</v>
      </c>
      <c r="Y104" s="387"/>
      <c r="Z104" s="386">
        <f t="shared" si="57"/>
        <v>3090</v>
      </c>
      <c r="AA104" s="387"/>
      <c r="AB104" s="386">
        <f t="shared" si="58"/>
        <v>4090</v>
      </c>
      <c r="AC104" s="387"/>
      <c r="AD104" s="386">
        <f t="shared" si="59"/>
        <v>5090</v>
      </c>
      <c r="AE104" s="385"/>
    </row>
    <row r="105" spans="2:31" s="378" customFormat="1" x14ac:dyDescent="0.2">
      <c r="B105" s="388" t="s">
        <v>105</v>
      </c>
      <c r="C105" s="390">
        <v>1091</v>
      </c>
      <c r="D105" s="387"/>
      <c r="E105" s="386">
        <f t="shared" si="47"/>
        <v>2091</v>
      </c>
      <c r="F105" s="387"/>
      <c r="G105" s="386">
        <f t="shared" si="48"/>
        <v>3091</v>
      </c>
      <c r="H105" s="387"/>
      <c r="I105" s="386">
        <f t="shared" si="49"/>
        <v>4091</v>
      </c>
      <c r="J105" s="387"/>
      <c r="K105" s="386">
        <f t="shared" si="50"/>
        <v>5091</v>
      </c>
      <c r="L105" s="387"/>
      <c r="M105" s="386">
        <f t="shared" si="51"/>
        <v>6091</v>
      </c>
      <c r="N105" s="387"/>
      <c r="O105" s="386">
        <f t="shared" si="52"/>
        <v>7091</v>
      </c>
      <c r="P105" s="387"/>
      <c r="Q105" s="386">
        <f t="shared" si="53"/>
        <v>8091</v>
      </c>
      <c r="R105" s="387"/>
      <c r="S105" s="386">
        <f t="shared" si="54"/>
        <v>9091</v>
      </c>
      <c r="T105" s="389"/>
      <c r="U105" s="388" t="str">
        <f t="shared" si="46"/>
        <v>Other risky standard off-balance sheet items.</v>
      </c>
      <c r="V105" s="386">
        <f t="shared" si="55"/>
        <v>1091</v>
      </c>
      <c r="W105" s="387"/>
      <c r="X105" s="386">
        <f t="shared" si="56"/>
        <v>2091</v>
      </c>
      <c r="Y105" s="387"/>
      <c r="Z105" s="386">
        <f t="shared" si="57"/>
        <v>3091</v>
      </c>
      <c r="AA105" s="387"/>
      <c r="AB105" s="386">
        <f t="shared" si="58"/>
        <v>4091</v>
      </c>
      <c r="AC105" s="387"/>
      <c r="AD105" s="386">
        <f t="shared" si="59"/>
        <v>5091</v>
      </c>
      <c r="AE105" s="385"/>
    </row>
    <row r="106" spans="2:31" s="378" customFormat="1" ht="12" thickBot="1" x14ac:dyDescent="0.25">
      <c r="B106" s="383" t="s">
        <v>120</v>
      </c>
      <c r="C106" s="381">
        <v>1092</v>
      </c>
      <c r="D106" s="382"/>
      <c r="E106" s="381">
        <f t="shared" si="47"/>
        <v>2092</v>
      </c>
      <c r="F106" s="382"/>
      <c r="G106" s="381">
        <f t="shared" si="48"/>
        <v>3092</v>
      </c>
      <c r="H106" s="382"/>
      <c r="I106" s="381">
        <f t="shared" si="49"/>
        <v>4092</v>
      </c>
      <c r="J106" s="382"/>
      <c r="K106" s="381">
        <f t="shared" si="50"/>
        <v>5092</v>
      </c>
      <c r="L106" s="382"/>
      <c r="M106" s="381">
        <f t="shared" si="51"/>
        <v>6092</v>
      </c>
      <c r="N106" s="382"/>
      <c r="O106" s="381">
        <f t="shared" si="52"/>
        <v>7092</v>
      </c>
      <c r="P106" s="382"/>
      <c r="Q106" s="381">
        <f t="shared" si="53"/>
        <v>8092</v>
      </c>
      <c r="R106" s="382"/>
      <c r="S106" s="381">
        <f t="shared" si="54"/>
        <v>9092</v>
      </c>
      <c r="T106" s="384"/>
      <c r="U106" s="383" t="str">
        <f t="shared" si="46"/>
        <v>TOTAL OFF-BALANCE SHEET ITEMS</v>
      </c>
      <c r="V106" s="381">
        <f t="shared" si="55"/>
        <v>1092</v>
      </c>
      <c r="W106" s="382"/>
      <c r="X106" s="381">
        <f t="shared" si="56"/>
        <v>2092</v>
      </c>
      <c r="Y106" s="382"/>
      <c r="Z106" s="381">
        <f t="shared" si="57"/>
        <v>3092</v>
      </c>
      <c r="AA106" s="382"/>
      <c r="AB106" s="381">
        <f t="shared" si="58"/>
        <v>4092</v>
      </c>
      <c r="AC106" s="382"/>
      <c r="AD106" s="381">
        <f t="shared" si="59"/>
        <v>5092</v>
      </c>
      <c r="AE106" s="380"/>
    </row>
    <row r="107" spans="2:31" s="378" customFormat="1" x14ac:dyDescent="0.2">
      <c r="B107" s="376"/>
      <c r="C107" s="379"/>
      <c r="D107" s="376"/>
      <c r="E107" s="376"/>
      <c r="F107" s="376"/>
      <c r="G107" s="376"/>
      <c r="H107" s="376"/>
      <c r="I107" s="376"/>
      <c r="J107" s="376"/>
      <c r="K107" s="376"/>
      <c r="L107" s="376"/>
      <c r="M107" s="376"/>
      <c r="N107" s="376"/>
      <c r="O107" s="376"/>
      <c r="P107" s="376"/>
      <c r="Q107" s="376"/>
      <c r="R107" s="376"/>
      <c r="S107" s="376"/>
      <c r="T107" s="376"/>
      <c r="U107" s="376"/>
      <c r="V107" s="379"/>
      <c r="W107" s="376"/>
      <c r="X107" s="376"/>
      <c r="Y107" s="376"/>
      <c r="Z107" s="376"/>
      <c r="AA107" s="376"/>
      <c r="AB107" s="376"/>
      <c r="AC107" s="376"/>
      <c r="AD107" s="376"/>
      <c r="AE107" s="376"/>
    </row>
  </sheetData>
  <mergeCells count="14">
    <mergeCell ref="M7:N7"/>
    <mergeCell ref="C7:D7"/>
    <mergeCell ref="E7:F7"/>
    <mergeCell ref="G7:H7"/>
    <mergeCell ref="I7:J7"/>
    <mergeCell ref="K7:L7"/>
    <mergeCell ref="AB7:AC7"/>
    <mergeCell ref="AD7:AE7"/>
    <mergeCell ref="O7:P7"/>
    <mergeCell ref="Q7:R7"/>
    <mergeCell ref="S7:T7"/>
    <mergeCell ref="V7:W7"/>
    <mergeCell ref="X7:Y7"/>
    <mergeCell ref="Z7:AA7"/>
  </mergeCells>
  <pageMargins left="0.4" right="0.28999999999999998" top="0.98425196850393704" bottom="0.98425196850393704" header="0.51181102362204722" footer="0.51181102362204722"/>
  <pageSetup paperSize="9" scale="50" fitToWidth="2" fitToHeight="2" orientation="landscape" r:id="rId1"/>
  <headerFooter alignWithMargins="0"/>
  <colBreaks count="1" manualBreakCount="1">
    <brk id="20" min="1" max="1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29"/>
  <sheetViews>
    <sheetView zoomScaleNormal="100" zoomScaleSheetLayoutView="85" workbookViewId="0"/>
  </sheetViews>
  <sheetFormatPr defaultRowHeight="12.75" x14ac:dyDescent="0.2"/>
  <cols>
    <col min="1" max="1" width="3.5703125" style="529" customWidth="1"/>
    <col min="2" max="2" width="7.5703125" style="529" customWidth="1"/>
    <col min="3" max="3" width="9.85546875" style="529" customWidth="1"/>
    <col min="4" max="4" width="9.140625" style="529"/>
    <col min="5" max="5" width="19.5703125" style="529" bestFit="1" customWidth="1"/>
    <col min="6" max="6" width="4.85546875" style="529" bestFit="1" customWidth="1"/>
    <col min="7" max="7" width="10" style="529" customWidth="1"/>
    <col min="8" max="8" width="4.85546875" style="529" bestFit="1" customWidth="1"/>
    <col min="9" max="9" width="10.85546875" style="529" customWidth="1"/>
    <col min="10" max="10" width="4.85546875" style="529" bestFit="1" customWidth="1"/>
    <col min="11" max="11" width="11.5703125" style="529" customWidth="1"/>
    <col min="12" max="12" width="4.85546875" style="529" bestFit="1" customWidth="1"/>
    <col min="13" max="13" width="10.42578125" style="529" customWidth="1"/>
    <col min="14" max="14" width="4.85546875" style="529" bestFit="1" customWidth="1"/>
    <col min="15" max="15" width="11.7109375" style="529" customWidth="1"/>
    <col min="16" max="16" width="4.85546875" style="529" bestFit="1" customWidth="1"/>
    <col min="17" max="17" width="10.140625" style="529" customWidth="1"/>
    <col min="18" max="18" width="4.85546875" style="529" bestFit="1" customWidth="1"/>
    <col min="19" max="19" width="10.42578125" style="529" customWidth="1"/>
    <col min="20" max="20" width="4.85546875" style="529" bestFit="1" customWidth="1"/>
    <col min="21" max="21" width="11" style="529" customWidth="1"/>
    <col min="22" max="22" width="4.85546875" style="529" bestFit="1" customWidth="1"/>
    <col min="23" max="23" width="11.5703125" style="529" customWidth="1"/>
    <col min="24" max="24" width="7.7109375" style="529" customWidth="1"/>
    <col min="25" max="25" width="21.85546875" style="529" bestFit="1" customWidth="1"/>
    <col min="26" max="26" width="4.42578125" style="529" bestFit="1" customWidth="1"/>
    <col min="27" max="27" width="12.28515625" style="529" customWidth="1"/>
    <col min="28" max="28" width="4.5703125" style="529" bestFit="1" customWidth="1"/>
    <col min="29" max="29" width="10.140625" style="529" customWidth="1"/>
    <col min="30" max="30" width="5" style="529" bestFit="1" customWidth="1"/>
    <col min="31" max="31" width="11.85546875" style="529" customWidth="1"/>
    <col min="32" max="32" width="5" style="529" bestFit="1" customWidth="1"/>
    <col min="33" max="33" width="12.5703125" style="529" customWidth="1"/>
    <col min="34" max="34" width="5" style="529" bestFit="1" customWidth="1"/>
    <col min="35" max="35" width="10.5703125" style="529" customWidth="1"/>
    <col min="36" max="36" width="5" style="529" bestFit="1" customWidth="1"/>
    <col min="37" max="37" width="9.42578125" style="529" customWidth="1"/>
    <col min="38" max="38" width="5" style="529" bestFit="1" customWidth="1"/>
    <col min="39" max="39" width="9.28515625" style="529" customWidth="1"/>
    <col min="40" max="40" width="5" style="529" bestFit="1" customWidth="1"/>
    <col min="41" max="41" width="10.42578125" style="529" customWidth="1"/>
    <col min="42" max="42" width="5" style="529" bestFit="1" customWidth="1"/>
    <col min="43" max="43" width="9.85546875" style="529" customWidth="1"/>
    <col min="44" max="16384" width="9.140625" style="529"/>
  </cols>
  <sheetData>
    <row r="1" spans="2:43" ht="13.5" thickBot="1" x14ac:dyDescent="0.25"/>
    <row r="2" spans="2:43" s="527" customFormat="1" x14ac:dyDescent="0.2">
      <c r="B2" s="162"/>
      <c r="C2" s="163"/>
      <c r="D2" s="163"/>
      <c r="E2" s="499"/>
      <c r="F2" s="500"/>
      <c r="G2" s="500"/>
      <c r="H2" s="500"/>
      <c r="I2" s="500"/>
      <c r="J2" s="500"/>
      <c r="K2" s="500"/>
      <c r="L2" s="500"/>
      <c r="M2" s="500"/>
      <c r="N2" s="500"/>
      <c r="O2" s="501" t="s">
        <v>0</v>
      </c>
      <c r="P2" s="502"/>
      <c r="Q2" s="500"/>
      <c r="R2" s="500"/>
      <c r="S2" s="500"/>
      <c r="T2" s="500"/>
      <c r="U2" s="500"/>
      <c r="V2" s="500"/>
      <c r="W2" s="83"/>
      <c r="X2" s="77"/>
      <c r="Y2" s="499"/>
      <c r="Z2" s="500"/>
      <c r="AA2" s="80"/>
      <c r="AB2" s="500"/>
      <c r="AC2" s="500"/>
      <c r="AD2" s="530"/>
      <c r="AE2" s="84"/>
      <c r="AF2" s="500"/>
      <c r="AG2" s="84"/>
      <c r="AH2" s="500"/>
      <c r="AI2" s="501" t="s">
        <v>0</v>
      </c>
      <c r="AJ2" s="500"/>
      <c r="AK2" s="84"/>
      <c r="AL2" s="500"/>
      <c r="AM2" s="500"/>
      <c r="AN2" s="500"/>
      <c r="AO2" s="500"/>
      <c r="AP2" s="500"/>
      <c r="AQ2" s="83"/>
    </row>
    <row r="3" spans="2:43" s="527" customFormat="1" x14ac:dyDescent="0.2">
      <c r="B3" s="165"/>
      <c r="C3" s="166"/>
      <c r="D3" s="166"/>
      <c r="E3" s="503"/>
      <c r="F3" s="504"/>
      <c r="G3" s="504"/>
      <c r="H3" s="504"/>
      <c r="I3" s="504"/>
      <c r="J3" s="504"/>
      <c r="K3" s="504"/>
      <c r="L3" s="504"/>
      <c r="M3" s="504"/>
      <c r="N3" s="504"/>
      <c r="O3" s="505" t="s">
        <v>3</v>
      </c>
      <c r="P3" s="506"/>
      <c r="Q3" s="504"/>
      <c r="R3" s="504"/>
      <c r="S3" s="504"/>
      <c r="T3" s="504"/>
      <c r="U3" s="504"/>
      <c r="V3" s="504"/>
      <c r="W3" s="507" t="s">
        <v>24</v>
      </c>
      <c r="X3" s="508"/>
      <c r="Y3" s="503"/>
      <c r="Z3" s="504"/>
      <c r="AA3" s="90"/>
      <c r="AB3" s="504"/>
      <c r="AC3" s="504"/>
      <c r="AD3" s="531"/>
      <c r="AE3" s="95"/>
      <c r="AF3" s="504"/>
      <c r="AG3" s="95"/>
      <c r="AH3" s="504"/>
      <c r="AI3" s="505" t="s">
        <v>3</v>
      </c>
      <c r="AJ3" s="504"/>
      <c r="AK3" s="95"/>
      <c r="AL3" s="504"/>
      <c r="AM3" s="504"/>
      <c r="AN3" s="504"/>
      <c r="AO3" s="504"/>
      <c r="AP3" s="504"/>
      <c r="AQ3" s="507" t="s">
        <v>24</v>
      </c>
    </row>
    <row r="4" spans="2:43" s="527" customFormat="1" x14ac:dyDescent="0.2">
      <c r="B4" s="508"/>
      <c r="C4" s="509"/>
      <c r="D4" s="504"/>
      <c r="E4" s="503"/>
      <c r="F4" s="504"/>
      <c r="G4" s="504"/>
      <c r="H4" s="504"/>
      <c r="I4" s="504"/>
      <c r="J4" s="504"/>
      <c r="K4" s="504"/>
      <c r="L4" s="504"/>
      <c r="M4" s="504"/>
      <c r="N4" s="504"/>
      <c r="O4" s="505" t="s">
        <v>1</v>
      </c>
      <c r="P4" s="506"/>
      <c r="Q4" s="504"/>
      <c r="R4" s="504"/>
      <c r="S4" s="504"/>
      <c r="T4" s="504"/>
      <c r="U4" s="504"/>
      <c r="V4" s="504"/>
      <c r="W4" s="510" t="s">
        <v>23</v>
      </c>
      <c r="X4" s="508"/>
      <c r="Y4" s="503"/>
      <c r="Z4" s="504"/>
      <c r="AA4" s="90"/>
      <c r="AB4" s="504"/>
      <c r="AC4" s="504"/>
      <c r="AD4" s="531"/>
      <c r="AE4" s="95"/>
      <c r="AF4" s="504"/>
      <c r="AG4" s="95"/>
      <c r="AH4" s="504"/>
      <c r="AI4" s="505" t="s">
        <v>1</v>
      </c>
      <c r="AJ4" s="504"/>
      <c r="AK4" s="95"/>
      <c r="AL4" s="504"/>
      <c r="AM4" s="504"/>
      <c r="AN4" s="504"/>
      <c r="AO4" s="504"/>
      <c r="AP4" s="504"/>
      <c r="AQ4" s="510" t="s">
        <v>22</v>
      </c>
    </row>
    <row r="5" spans="2:43" s="527" customFormat="1" ht="13.5" thickBot="1" x14ac:dyDescent="0.25">
      <c r="B5" s="511" t="s">
        <v>803</v>
      </c>
      <c r="C5" s="512"/>
      <c r="D5" s="513"/>
      <c r="E5" s="514"/>
      <c r="F5" s="513"/>
      <c r="G5" s="513"/>
      <c r="H5" s="513"/>
      <c r="I5" s="513"/>
      <c r="J5" s="513"/>
      <c r="K5" s="513"/>
      <c r="L5" s="513"/>
      <c r="M5" s="513"/>
      <c r="N5" s="513"/>
      <c r="O5" s="515" t="s">
        <v>2</v>
      </c>
      <c r="P5" s="516"/>
      <c r="Q5" s="517"/>
      <c r="R5" s="517"/>
      <c r="S5" s="517"/>
      <c r="T5" s="517"/>
      <c r="U5" s="517"/>
      <c r="V5" s="517"/>
      <c r="W5" s="518"/>
      <c r="X5" s="511" t="str">
        <f>B5</f>
        <v>Report IDZ2 - Report on exposure to protection providers</v>
      </c>
      <c r="Y5" s="514"/>
      <c r="Z5" s="513"/>
      <c r="AA5" s="104"/>
      <c r="AB5" s="513"/>
      <c r="AC5" s="513"/>
      <c r="AD5" s="532"/>
      <c r="AE5" s="106"/>
      <c r="AF5" s="533"/>
      <c r="AG5" s="106"/>
      <c r="AH5" s="513"/>
      <c r="AI5" s="515" t="s">
        <v>2</v>
      </c>
      <c r="AJ5" s="513"/>
      <c r="AK5" s="106"/>
      <c r="AL5" s="513"/>
      <c r="AM5" s="513"/>
      <c r="AN5" s="513"/>
      <c r="AO5" s="513"/>
      <c r="AP5" s="513"/>
      <c r="AQ5" s="105"/>
    </row>
    <row r="6" spans="2:43" s="74" customFormat="1" ht="11.25" x14ac:dyDescent="0.2">
      <c r="B6" s="107"/>
      <c r="C6" s="108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11"/>
      <c r="X6" s="112"/>
      <c r="Y6" s="109"/>
      <c r="Z6" s="109"/>
      <c r="AA6" s="110"/>
      <c r="AB6" s="109"/>
      <c r="AC6" s="110"/>
      <c r="AD6" s="109"/>
      <c r="AE6" s="110"/>
      <c r="AF6" s="109"/>
      <c r="AG6" s="110"/>
      <c r="AH6" s="109"/>
      <c r="AI6" s="110"/>
      <c r="AJ6" s="109"/>
      <c r="AK6" s="110"/>
      <c r="AL6" s="109"/>
      <c r="AM6" s="109"/>
      <c r="AN6" s="109"/>
      <c r="AO6" s="109"/>
      <c r="AP6" s="109"/>
      <c r="AQ6" s="113"/>
    </row>
    <row r="7" spans="2:43" s="74" customFormat="1" ht="11.25" x14ac:dyDescent="0.2">
      <c r="B7" s="116"/>
      <c r="C7" s="117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476"/>
      <c r="X7" s="112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3"/>
    </row>
    <row r="8" spans="2:43" s="74" customFormat="1" ht="12" thickBot="1" x14ac:dyDescent="0.25">
      <c r="B8" s="519"/>
      <c r="C8" s="520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121"/>
      <c r="P8" s="121"/>
      <c r="Q8" s="121"/>
      <c r="R8" s="121"/>
      <c r="S8" s="121"/>
      <c r="T8" s="121"/>
      <c r="U8" s="121"/>
      <c r="V8" s="120"/>
      <c r="W8" s="521" t="s">
        <v>21</v>
      </c>
      <c r="X8" s="122"/>
      <c r="Y8" s="342"/>
      <c r="Z8" s="342"/>
      <c r="AA8" s="534"/>
      <c r="AB8" s="342"/>
      <c r="AC8" s="534"/>
      <c r="AD8" s="342"/>
      <c r="AE8" s="334"/>
      <c r="AF8" s="342"/>
      <c r="AG8" s="334"/>
      <c r="AH8" s="342"/>
      <c r="AI8" s="334"/>
      <c r="AJ8" s="342"/>
      <c r="AK8" s="334"/>
      <c r="AL8" s="342"/>
      <c r="AM8" s="342"/>
      <c r="AN8" s="342"/>
      <c r="AO8" s="342"/>
      <c r="AP8" s="342"/>
      <c r="AQ8" s="535" t="s">
        <v>20</v>
      </c>
    </row>
    <row r="9" spans="2:43" s="528" customFormat="1" ht="39" customHeight="1" x14ac:dyDescent="0.2">
      <c r="B9" s="841" t="s">
        <v>18</v>
      </c>
      <c r="C9" s="844" t="s">
        <v>38</v>
      </c>
      <c r="D9" s="844" t="s">
        <v>19</v>
      </c>
      <c r="E9" s="844" t="s">
        <v>63</v>
      </c>
      <c r="F9" s="522"/>
      <c r="G9" s="846" t="s">
        <v>72</v>
      </c>
      <c r="H9" s="522"/>
      <c r="I9" s="846" t="s">
        <v>71</v>
      </c>
      <c r="J9" s="522"/>
      <c r="K9" s="846" t="s">
        <v>70</v>
      </c>
      <c r="L9" s="522"/>
      <c r="M9" s="846" t="s">
        <v>69</v>
      </c>
      <c r="N9" s="522"/>
      <c r="O9" s="874" t="s">
        <v>68</v>
      </c>
      <c r="P9" s="522"/>
      <c r="Q9" s="874" t="s">
        <v>67</v>
      </c>
      <c r="R9" s="522"/>
      <c r="S9" s="874" t="s">
        <v>66</v>
      </c>
      <c r="T9" s="522"/>
      <c r="U9" s="874" t="s">
        <v>65</v>
      </c>
      <c r="V9" s="522"/>
      <c r="W9" s="886" t="s">
        <v>64</v>
      </c>
      <c r="X9" s="841" t="s">
        <v>18</v>
      </c>
      <c r="Y9" s="844" t="s">
        <v>63</v>
      </c>
      <c r="Z9" s="522"/>
      <c r="AA9" s="846" t="s">
        <v>62</v>
      </c>
      <c r="AB9" s="522"/>
      <c r="AC9" s="846" t="s">
        <v>61</v>
      </c>
      <c r="AD9" s="522"/>
      <c r="AE9" s="846" t="s">
        <v>60</v>
      </c>
      <c r="AF9" s="522"/>
      <c r="AG9" s="846" t="s">
        <v>59</v>
      </c>
      <c r="AH9" s="522"/>
      <c r="AI9" s="846" t="s">
        <v>58</v>
      </c>
      <c r="AJ9" s="522"/>
      <c r="AK9" s="846" t="s">
        <v>121</v>
      </c>
      <c r="AL9" s="522"/>
      <c r="AM9" s="846" t="s">
        <v>57</v>
      </c>
      <c r="AN9" s="522"/>
      <c r="AO9" s="874" t="s">
        <v>56</v>
      </c>
      <c r="AP9" s="522"/>
      <c r="AQ9" s="886" t="s">
        <v>55</v>
      </c>
    </row>
    <row r="10" spans="2:43" s="528" customFormat="1" ht="11.25" customHeight="1" x14ac:dyDescent="0.2">
      <c r="B10" s="842"/>
      <c r="C10" s="839"/>
      <c r="D10" s="839"/>
      <c r="E10" s="839"/>
      <c r="F10" s="523"/>
      <c r="G10" s="847"/>
      <c r="H10" s="523"/>
      <c r="I10" s="847"/>
      <c r="J10" s="523"/>
      <c r="K10" s="847"/>
      <c r="L10" s="523"/>
      <c r="M10" s="847"/>
      <c r="N10" s="523"/>
      <c r="O10" s="875"/>
      <c r="P10" s="523"/>
      <c r="Q10" s="875"/>
      <c r="R10" s="523"/>
      <c r="S10" s="875"/>
      <c r="T10" s="523"/>
      <c r="U10" s="875"/>
      <c r="V10" s="523"/>
      <c r="W10" s="887"/>
      <c r="X10" s="842"/>
      <c r="Y10" s="839"/>
      <c r="Z10" s="523"/>
      <c r="AA10" s="847"/>
      <c r="AB10" s="523"/>
      <c r="AC10" s="847"/>
      <c r="AD10" s="523"/>
      <c r="AE10" s="847"/>
      <c r="AF10" s="523"/>
      <c r="AG10" s="847"/>
      <c r="AH10" s="523"/>
      <c r="AI10" s="847" t="s">
        <v>54</v>
      </c>
      <c r="AJ10" s="523"/>
      <c r="AK10" s="847" t="s">
        <v>53</v>
      </c>
      <c r="AL10" s="523"/>
      <c r="AM10" s="847" t="s">
        <v>52</v>
      </c>
      <c r="AN10" s="523"/>
      <c r="AO10" s="875"/>
      <c r="AP10" s="523"/>
      <c r="AQ10" s="887"/>
    </row>
    <row r="11" spans="2:43" s="528" customFormat="1" ht="11.25" customHeight="1" x14ac:dyDescent="0.2">
      <c r="B11" s="843"/>
      <c r="C11" s="840"/>
      <c r="D11" s="840"/>
      <c r="E11" s="840"/>
      <c r="F11" s="523"/>
      <c r="G11" s="848"/>
      <c r="H11" s="523"/>
      <c r="I11" s="848"/>
      <c r="J11" s="523"/>
      <c r="K11" s="848"/>
      <c r="L11" s="523"/>
      <c r="M11" s="848"/>
      <c r="N11" s="523"/>
      <c r="O11" s="876"/>
      <c r="P11" s="523"/>
      <c r="Q11" s="876"/>
      <c r="R11" s="523"/>
      <c r="S11" s="876"/>
      <c r="T11" s="523"/>
      <c r="U11" s="876"/>
      <c r="V11" s="523"/>
      <c r="W11" s="888"/>
      <c r="X11" s="843"/>
      <c r="Y11" s="840"/>
      <c r="Z11" s="523"/>
      <c r="AA11" s="848"/>
      <c r="AB11" s="523"/>
      <c r="AC11" s="848"/>
      <c r="AD11" s="523"/>
      <c r="AE11" s="848"/>
      <c r="AF11" s="523"/>
      <c r="AG11" s="848"/>
      <c r="AH11" s="523"/>
      <c r="AI11" s="848"/>
      <c r="AJ11" s="523"/>
      <c r="AK11" s="848"/>
      <c r="AL11" s="523"/>
      <c r="AM11" s="848"/>
      <c r="AN11" s="523"/>
      <c r="AO11" s="876"/>
      <c r="AP11" s="523"/>
      <c r="AQ11" s="888"/>
    </row>
    <row r="12" spans="2:43" s="306" customFormat="1" ht="11.25" x14ac:dyDescent="0.2">
      <c r="B12" s="307">
        <v>1</v>
      </c>
      <c r="C12" s="524">
        <f>B12+1</f>
        <v>2</v>
      </c>
      <c r="D12" s="524">
        <f>C12+1</f>
        <v>3</v>
      </c>
      <c r="E12" s="524">
        <f>D12+1</f>
        <v>4</v>
      </c>
      <c r="F12" s="132"/>
      <c r="G12" s="132">
        <f>E12+1</f>
        <v>5</v>
      </c>
      <c r="H12" s="132"/>
      <c r="I12" s="132">
        <f>G12+1</f>
        <v>6</v>
      </c>
      <c r="J12" s="132"/>
      <c r="K12" s="132">
        <f>I12+1</f>
        <v>7</v>
      </c>
      <c r="L12" s="132"/>
      <c r="M12" s="132">
        <f>K12+1</f>
        <v>8</v>
      </c>
      <c r="N12" s="132"/>
      <c r="O12" s="132">
        <f>M12+1</f>
        <v>9</v>
      </c>
      <c r="P12" s="525"/>
      <c r="Q12" s="132">
        <f>O12+1</f>
        <v>10</v>
      </c>
      <c r="R12" s="525"/>
      <c r="S12" s="132">
        <f>Q12+1</f>
        <v>11</v>
      </c>
      <c r="T12" s="526"/>
      <c r="U12" s="132">
        <f>S12+1</f>
        <v>12</v>
      </c>
      <c r="V12" s="526"/>
      <c r="W12" s="173">
        <f>U12+1</f>
        <v>13</v>
      </c>
      <c r="X12" s="131">
        <f>W12+1</f>
        <v>14</v>
      </c>
      <c r="Y12" s="21"/>
      <c r="Z12" s="132"/>
      <c r="AA12" s="132">
        <f>X12+1</f>
        <v>15</v>
      </c>
      <c r="AB12" s="132"/>
      <c r="AC12" s="132">
        <f>AA12+1</f>
        <v>16</v>
      </c>
      <c r="AD12" s="132"/>
      <c r="AE12" s="132">
        <f>AC12+1</f>
        <v>17</v>
      </c>
      <c r="AF12" s="132"/>
      <c r="AG12" s="132">
        <f>AE12+1</f>
        <v>18</v>
      </c>
      <c r="AH12" s="132"/>
      <c r="AI12" s="132">
        <f>AG12+1</f>
        <v>19</v>
      </c>
      <c r="AJ12" s="132"/>
      <c r="AK12" s="132">
        <f>AI12+1</f>
        <v>20</v>
      </c>
      <c r="AL12" s="132"/>
      <c r="AM12" s="132">
        <f>AK12+1</f>
        <v>21</v>
      </c>
      <c r="AN12" s="132"/>
      <c r="AO12" s="132">
        <f>AM12+1</f>
        <v>22</v>
      </c>
      <c r="AP12" s="132"/>
      <c r="AQ12" s="536">
        <f>AO12+1</f>
        <v>23</v>
      </c>
    </row>
    <row r="13" spans="2:43" s="74" customFormat="1" ht="11.25" x14ac:dyDescent="0.2">
      <c r="B13" s="304" t="s">
        <v>47</v>
      </c>
      <c r="C13" s="492"/>
      <c r="D13" s="70"/>
      <c r="E13" s="498" t="s">
        <v>51</v>
      </c>
      <c r="F13" s="474">
        <v>1001</v>
      </c>
      <c r="G13" s="70"/>
      <c r="H13" s="474">
        <f>F13+1000</f>
        <v>2001</v>
      </c>
      <c r="I13" s="70"/>
      <c r="J13" s="474">
        <f>H13+1000</f>
        <v>3001</v>
      </c>
      <c r="K13" s="70"/>
      <c r="L13" s="474">
        <f>J13+1000</f>
        <v>4001</v>
      </c>
      <c r="M13" s="70"/>
      <c r="N13" s="474">
        <f>L13+1000</f>
        <v>5001</v>
      </c>
      <c r="O13" s="70"/>
      <c r="P13" s="474">
        <f>N13+1000</f>
        <v>6001</v>
      </c>
      <c r="Q13" s="70"/>
      <c r="R13" s="474">
        <f>P13+1000</f>
        <v>7001</v>
      </c>
      <c r="S13" s="72"/>
      <c r="T13" s="474">
        <f>R13+1000</f>
        <v>8001</v>
      </c>
      <c r="U13" s="495"/>
      <c r="V13" s="474">
        <f>T13+1000</f>
        <v>9001</v>
      </c>
      <c r="W13" s="73"/>
      <c r="X13" s="304" t="str">
        <f t="shared" ref="X13:X23" si="0">B13</f>
        <v>1</v>
      </c>
      <c r="Y13" s="498" t="str">
        <f t="shared" ref="Y13:Y23" si="1">E13</f>
        <v>Protection provider A</v>
      </c>
      <c r="Z13" s="474">
        <v>1001</v>
      </c>
      <c r="AA13" s="473"/>
      <c r="AB13" s="474">
        <f>Z13+1000</f>
        <v>2001</v>
      </c>
      <c r="AC13" s="473"/>
      <c r="AD13" s="474">
        <f>AB13+1000</f>
        <v>3001</v>
      </c>
      <c r="AE13" s="473"/>
      <c r="AF13" s="474">
        <f>AD13+1000</f>
        <v>4001</v>
      </c>
      <c r="AG13" s="473"/>
      <c r="AH13" s="474">
        <f>AF13+1000</f>
        <v>5001</v>
      </c>
      <c r="AI13" s="473"/>
      <c r="AJ13" s="474">
        <f>AH13+1000</f>
        <v>6001</v>
      </c>
      <c r="AK13" s="473"/>
      <c r="AL13" s="474">
        <f>AJ13+1000</f>
        <v>7001</v>
      </c>
      <c r="AM13" s="473"/>
      <c r="AN13" s="474">
        <f>AL13+1000</f>
        <v>8001</v>
      </c>
      <c r="AO13" s="473"/>
      <c r="AP13" s="474">
        <f>AN13+1000</f>
        <v>9001</v>
      </c>
      <c r="AQ13" s="472"/>
    </row>
    <row r="14" spans="2:43" s="74" customFormat="1" ht="11.25" customHeight="1" x14ac:dyDescent="0.2">
      <c r="B14" s="304" t="s">
        <v>46</v>
      </c>
      <c r="C14" s="494"/>
      <c r="D14" s="70"/>
      <c r="E14" s="498" t="s">
        <v>50</v>
      </c>
      <c r="F14" s="474">
        <v>1002</v>
      </c>
      <c r="G14" s="70"/>
      <c r="H14" s="474">
        <f>F14+1000</f>
        <v>2002</v>
      </c>
      <c r="I14" s="70"/>
      <c r="J14" s="474">
        <f>H14+1000</f>
        <v>3002</v>
      </c>
      <c r="K14" s="70"/>
      <c r="L14" s="474">
        <f>J14+1000</f>
        <v>4002</v>
      </c>
      <c r="M14" s="70"/>
      <c r="N14" s="474">
        <f>L14+1000</f>
        <v>5002</v>
      </c>
      <c r="O14" s="70"/>
      <c r="P14" s="474">
        <f>N14+1000</f>
        <v>6002</v>
      </c>
      <c r="Q14" s="70"/>
      <c r="R14" s="474">
        <f>P14+1000</f>
        <v>7002</v>
      </c>
      <c r="S14" s="72"/>
      <c r="T14" s="474">
        <f>R14+1000</f>
        <v>8002</v>
      </c>
      <c r="U14" s="495"/>
      <c r="V14" s="474">
        <f>T14+1000</f>
        <v>9002</v>
      </c>
      <c r="W14" s="73"/>
      <c r="X14" s="537" t="str">
        <f t="shared" si="0"/>
        <v>2</v>
      </c>
      <c r="Y14" s="498" t="str">
        <f t="shared" si="1"/>
        <v>Protection provider B</v>
      </c>
      <c r="Z14" s="474">
        <v>1002</v>
      </c>
      <c r="AA14" s="473"/>
      <c r="AB14" s="474">
        <f>Z14+1000</f>
        <v>2002</v>
      </c>
      <c r="AC14" s="473"/>
      <c r="AD14" s="474">
        <f>AB14+1000</f>
        <v>3002</v>
      </c>
      <c r="AE14" s="473"/>
      <c r="AF14" s="474">
        <f>AD14+1000</f>
        <v>4002</v>
      </c>
      <c r="AG14" s="473"/>
      <c r="AH14" s="474">
        <f>AF14+1000</f>
        <v>5002</v>
      </c>
      <c r="AI14" s="473"/>
      <c r="AJ14" s="474">
        <f>AH14+1000</f>
        <v>6002</v>
      </c>
      <c r="AK14" s="473"/>
      <c r="AL14" s="474">
        <f>AJ14+1000</f>
        <v>7002</v>
      </c>
      <c r="AM14" s="473"/>
      <c r="AN14" s="474">
        <f>AL14+1000</f>
        <v>8002</v>
      </c>
      <c r="AO14" s="473"/>
      <c r="AP14" s="474">
        <f>AN14+1000</f>
        <v>9002</v>
      </c>
      <c r="AQ14" s="472"/>
    </row>
    <row r="15" spans="2:43" s="74" customFormat="1" ht="11.25" x14ac:dyDescent="0.2">
      <c r="B15" s="304" t="s">
        <v>45</v>
      </c>
      <c r="C15" s="492"/>
      <c r="D15" s="70"/>
      <c r="E15" s="498" t="s">
        <v>49</v>
      </c>
      <c r="F15" s="474">
        <v>1003</v>
      </c>
      <c r="G15" s="70"/>
      <c r="H15" s="474">
        <f>F15+1000</f>
        <v>2003</v>
      </c>
      <c r="I15" s="70"/>
      <c r="J15" s="474">
        <f>H15+1000</f>
        <v>3003</v>
      </c>
      <c r="K15" s="70"/>
      <c r="L15" s="474">
        <f>J15+1000</f>
        <v>4003</v>
      </c>
      <c r="M15" s="70"/>
      <c r="N15" s="474">
        <f>L15+1000</f>
        <v>5003</v>
      </c>
      <c r="O15" s="70"/>
      <c r="P15" s="474">
        <f>N15+1000</f>
        <v>6003</v>
      </c>
      <c r="Q15" s="70"/>
      <c r="R15" s="474">
        <f>P15+1000</f>
        <v>7003</v>
      </c>
      <c r="S15" s="72"/>
      <c r="T15" s="474">
        <f>R15+1000</f>
        <v>8003</v>
      </c>
      <c r="U15" s="495"/>
      <c r="V15" s="474">
        <f>T15+1000</f>
        <v>9003</v>
      </c>
      <c r="W15" s="73"/>
      <c r="X15" s="304" t="str">
        <f t="shared" si="0"/>
        <v>3</v>
      </c>
      <c r="Y15" s="498" t="str">
        <f t="shared" si="1"/>
        <v>Protection provider C</v>
      </c>
      <c r="Z15" s="474">
        <v>1003</v>
      </c>
      <c r="AA15" s="473"/>
      <c r="AB15" s="474">
        <f>Z15+1000</f>
        <v>2003</v>
      </c>
      <c r="AC15" s="473"/>
      <c r="AD15" s="474">
        <f>AB15+1000</f>
        <v>3003</v>
      </c>
      <c r="AE15" s="473"/>
      <c r="AF15" s="474">
        <f>AD15+1000</f>
        <v>4003</v>
      </c>
      <c r="AG15" s="473"/>
      <c r="AH15" s="474">
        <f>AF15+1000</f>
        <v>5003</v>
      </c>
      <c r="AI15" s="473"/>
      <c r="AJ15" s="474">
        <f>AH15+1000</f>
        <v>6003</v>
      </c>
      <c r="AK15" s="473"/>
      <c r="AL15" s="474">
        <f>AJ15+1000</f>
        <v>7003</v>
      </c>
      <c r="AM15" s="473"/>
      <c r="AN15" s="474">
        <f>AL15+1000</f>
        <v>8003</v>
      </c>
      <c r="AO15" s="473"/>
      <c r="AP15" s="474">
        <f>AN15+1000</f>
        <v>9003</v>
      </c>
      <c r="AQ15" s="472"/>
    </row>
    <row r="16" spans="2:43" s="74" customFormat="1" ht="11.25" x14ac:dyDescent="0.2">
      <c r="B16" s="304" t="s">
        <v>44</v>
      </c>
      <c r="C16" s="494"/>
      <c r="D16" s="3"/>
      <c r="E16" s="498" t="s">
        <v>37</v>
      </c>
      <c r="F16" s="474">
        <v>1004</v>
      </c>
      <c r="G16" s="72"/>
      <c r="H16" s="474">
        <f>F16+1000</f>
        <v>2004</v>
      </c>
      <c r="I16" s="72"/>
      <c r="J16" s="474">
        <f>H16+1000</f>
        <v>3004</v>
      </c>
      <c r="K16" s="72"/>
      <c r="L16" s="474">
        <f>J16+1000</f>
        <v>4004</v>
      </c>
      <c r="M16" s="72"/>
      <c r="N16" s="474">
        <f>L16+1000</f>
        <v>5004</v>
      </c>
      <c r="O16" s="70"/>
      <c r="P16" s="474">
        <f>N16+1000</f>
        <v>6004</v>
      </c>
      <c r="Q16" s="70"/>
      <c r="R16" s="474">
        <f>P16+1000</f>
        <v>7004</v>
      </c>
      <c r="S16" s="70"/>
      <c r="T16" s="474">
        <f>R16+1000</f>
        <v>8004</v>
      </c>
      <c r="U16" s="473"/>
      <c r="V16" s="474">
        <f>T16+1000</f>
        <v>9004</v>
      </c>
      <c r="W16" s="73"/>
      <c r="X16" s="537" t="str">
        <f t="shared" si="0"/>
        <v>4</v>
      </c>
      <c r="Y16" s="498" t="str">
        <f t="shared" si="1"/>
        <v>Total group 1234 (2-4)</v>
      </c>
      <c r="Z16" s="474">
        <v>1004</v>
      </c>
      <c r="AA16" s="473"/>
      <c r="AB16" s="474">
        <f>Z16+1000</f>
        <v>2004</v>
      </c>
      <c r="AC16" s="473"/>
      <c r="AD16" s="474">
        <f>AB16+1000</f>
        <v>3004</v>
      </c>
      <c r="AE16" s="473"/>
      <c r="AF16" s="474">
        <f>AD16+1000</f>
        <v>4004</v>
      </c>
      <c r="AG16" s="473"/>
      <c r="AH16" s="474">
        <f>AF16+1000</f>
        <v>5004</v>
      </c>
      <c r="AI16" s="473"/>
      <c r="AJ16" s="474">
        <f>AH16+1000</f>
        <v>6004</v>
      </c>
      <c r="AK16" s="473"/>
      <c r="AL16" s="474">
        <f>AJ16+1000</f>
        <v>7004</v>
      </c>
      <c r="AM16" s="473"/>
      <c r="AN16" s="474">
        <f>AL16+1000</f>
        <v>8004</v>
      </c>
      <c r="AO16" s="473"/>
      <c r="AP16" s="474">
        <f>AN16+1000</f>
        <v>9004</v>
      </c>
      <c r="AQ16" s="472"/>
    </row>
    <row r="17" spans="2:43" s="74" customFormat="1" ht="12" x14ac:dyDescent="0.2">
      <c r="B17" s="304" t="s">
        <v>43</v>
      </c>
      <c r="C17" s="492"/>
      <c r="D17" s="70"/>
      <c r="E17" s="493" t="s">
        <v>39</v>
      </c>
      <c r="F17" s="474">
        <v>1005</v>
      </c>
      <c r="G17" s="72"/>
      <c r="H17" s="474">
        <f>F17+1000</f>
        <v>2005</v>
      </c>
      <c r="I17" s="72"/>
      <c r="J17" s="474">
        <f>H17+1000</f>
        <v>3005</v>
      </c>
      <c r="K17" s="72"/>
      <c r="L17" s="474">
        <f>J17+1000</f>
        <v>4005</v>
      </c>
      <c r="M17" s="72"/>
      <c r="N17" s="474">
        <f>L17+1000</f>
        <v>5005</v>
      </c>
      <c r="O17" s="70"/>
      <c r="P17" s="474">
        <f>N17+1000</f>
        <v>6005</v>
      </c>
      <c r="Q17" s="70"/>
      <c r="R17" s="474">
        <f>P17+1000</f>
        <v>7005</v>
      </c>
      <c r="S17" s="70"/>
      <c r="T17" s="474">
        <f>R17+1000</f>
        <v>8005</v>
      </c>
      <c r="U17" s="70"/>
      <c r="V17" s="474">
        <f>T17+1000</f>
        <v>9005</v>
      </c>
      <c r="W17" s="73"/>
      <c r="X17" s="304" t="str">
        <f t="shared" si="0"/>
        <v>5</v>
      </c>
      <c r="Y17" s="493" t="str">
        <f t="shared" si="1"/>
        <v>…</v>
      </c>
      <c r="Z17" s="474">
        <v>1005</v>
      </c>
      <c r="AA17" s="70"/>
      <c r="AB17" s="474">
        <f>Z17+1000</f>
        <v>2005</v>
      </c>
      <c r="AC17" s="70"/>
      <c r="AD17" s="474">
        <f>AB17+1000</f>
        <v>3005</v>
      </c>
      <c r="AE17" s="70"/>
      <c r="AF17" s="474">
        <f>AD17+1000</f>
        <v>4005</v>
      </c>
      <c r="AG17" s="70"/>
      <c r="AH17" s="474">
        <f>AF17+1000</f>
        <v>5005</v>
      </c>
      <c r="AI17" s="70"/>
      <c r="AJ17" s="474">
        <f>AH17+1000</f>
        <v>6005</v>
      </c>
      <c r="AK17" s="70"/>
      <c r="AL17" s="474">
        <f>AJ17+1000</f>
        <v>7005</v>
      </c>
      <c r="AM17" s="70"/>
      <c r="AN17" s="474">
        <f>AL17+1000</f>
        <v>8005</v>
      </c>
      <c r="AO17" s="70"/>
      <c r="AP17" s="474">
        <f>AN17+1000</f>
        <v>9005</v>
      </c>
      <c r="AQ17" s="73"/>
    </row>
    <row r="18" spans="2:43" s="74" customFormat="1" ht="12" x14ac:dyDescent="0.2">
      <c r="B18" s="304" t="s">
        <v>42</v>
      </c>
      <c r="C18" s="494"/>
      <c r="D18" s="70"/>
      <c r="E18" s="493" t="s">
        <v>39</v>
      </c>
      <c r="F18" s="493" t="s">
        <v>39</v>
      </c>
      <c r="G18" s="493"/>
      <c r="H18" s="493" t="s">
        <v>39</v>
      </c>
      <c r="I18" s="493"/>
      <c r="J18" s="493" t="s">
        <v>39</v>
      </c>
      <c r="K18" s="493"/>
      <c r="L18" s="493" t="s">
        <v>39</v>
      </c>
      <c r="M18" s="493"/>
      <c r="N18" s="493" t="s">
        <v>39</v>
      </c>
      <c r="O18" s="70"/>
      <c r="P18" s="493" t="s">
        <v>39</v>
      </c>
      <c r="Q18" s="70"/>
      <c r="R18" s="493" t="s">
        <v>39</v>
      </c>
      <c r="S18" s="72"/>
      <c r="T18" s="493" t="s">
        <v>39</v>
      </c>
      <c r="U18" s="495"/>
      <c r="V18" s="493" t="s">
        <v>39</v>
      </c>
      <c r="W18" s="73"/>
      <c r="X18" s="537" t="str">
        <f t="shared" si="0"/>
        <v>6</v>
      </c>
      <c r="Y18" s="493" t="str">
        <f t="shared" si="1"/>
        <v>…</v>
      </c>
      <c r="Z18" s="493" t="s">
        <v>39</v>
      </c>
      <c r="AA18" s="473"/>
      <c r="AB18" s="493" t="s">
        <v>39</v>
      </c>
      <c r="AC18" s="473"/>
      <c r="AD18" s="493" t="s">
        <v>39</v>
      </c>
      <c r="AE18" s="473"/>
      <c r="AF18" s="493" t="s">
        <v>39</v>
      </c>
      <c r="AG18" s="473"/>
      <c r="AH18" s="493" t="s">
        <v>39</v>
      </c>
      <c r="AI18" s="473"/>
      <c r="AJ18" s="493" t="s">
        <v>39</v>
      </c>
      <c r="AK18" s="473"/>
      <c r="AL18" s="493" t="s">
        <v>39</v>
      </c>
      <c r="AM18" s="473"/>
      <c r="AN18" s="493" t="s">
        <v>39</v>
      </c>
      <c r="AO18" s="473"/>
      <c r="AP18" s="493" t="s">
        <v>39</v>
      </c>
      <c r="AQ18" s="472"/>
    </row>
    <row r="19" spans="2:43" s="74" customFormat="1" ht="11.25" customHeight="1" x14ac:dyDescent="0.2">
      <c r="B19" s="304" t="s">
        <v>41</v>
      </c>
      <c r="C19" s="492"/>
      <c r="D19" s="70"/>
      <c r="E19" s="493" t="s">
        <v>39</v>
      </c>
      <c r="F19" s="493" t="s">
        <v>39</v>
      </c>
      <c r="G19" s="493"/>
      <c r="H19" s="493" t="s">
        <v>39</v>
      </c>
      <c r="I19" s="493"/>
      <c r="J19" s="493" t="s">
        <v>39</v>
      </c>
      <c r="K19" s="493"/>
      <c r="L19" s="493" t="s">
        <v>39</v>
      </c>
      <c r="M19" s="493"/>
      <c r="N19" s="493" t="s">
        <v>39</v>
      </c>
      <c r="O19" s="70"/>
      <c r="P19" s="493" t="s">
        <v>39</v>
      </c>
      <c r="Q19" s="70"/>
      <c r="R19" s="493" t="s">
        <v>39</v>
      </c>
      <c r="S19" s="72"/>
      <c r="T19" s="493" t="s">
        <v>39</v>
      </c>
      <c r="U19" s="495"/>
      <c r="V19" s="493" t="s">
        <v>39</v>
      </c>
      <c r="W19" s="73"/>
      <c r="X19" s="304" t="str">
        <f t="shared" si="0"/>
        <v>7</v>
      </c>
      <c r="Y19" s="493" t="str">
        <f t="shared" si="1"/>
        <v>…</v>
      </c>
      <c r="Z19" s="493" t="s">
        <v>39</v>
      </c>
      <c r="AA19" s="473"/>
      <c r="AB19" s="493" t="s">
        <v>39</v>
      </c>
      <c r="AC19" s="473"/>
      <c r="AD19" s="493" t="s">
        <v>39</v>
      </c>
      <c r="AE19" s="473"/>
      <c r="AF19" s="493" t="s">
        <v>39</v>
      </c>
      <c r="AG19" s="473"/>
      <c r="AH19" s="493" t="s">
        <v>39</v>
      </c>
      <c r="AI19" s="473"/>
      <c r="AJ19" s="493" t="s">
        <v>39</v>
      </c>
      <c r="AK19" s="473"/>
      <c r="AL19" s="493" t="s">
        <v>39</v>
      </c>
      <c r="AM19" s="473"/>
      <c r="AN19" s="493" t="s">
        <v>39</v>
      </c>
      <c r="AO19" s="473"/>
      <c r="AP19" s="493" t="s">
        <v>39</v>
      </c>
      <c r="AQ19" s="472"/>
    </row>
    <row r="20" spans="2:43" s="74" customFormat="1" ht="11.25" customHeight="1" x14ac:dyDescent="0.2">
      <c r="B20" s="304" t="s">
        <v>40</v>
      </c>
      <c r="C20" s="494"/>
      <c r="D20" s="70"/>
      <c r="E20" s="493" t="s">
        <v>39</v>
      </c>
      <c r="F20" s="493" t="s">
        <v>39</v>
      </c>
      <c r="G20" s="493"/>
      <c r="H20" s="493" t="s">
        <v>39</v>
      </c>
      <c r="I20" s="493"/>
      <c r="J20" s="493" t="s">
        <v>39</v>
      </c>
      <c r="K20" s="493"/>
      <c r="L20" s="493" t="s">
        <v>39</v>
      </c>
      <c r="M20" s="493"/>
      <c r="N20" s="493" t="s">
        <v>39</v>
      </c>
      <c r="O20" s="70"/>
      <c r="P20" s="493" t="s">
        <v>39</v>
      </c>
      <c r="Q20" s="70"/>
      <c r="R20" s="493" t="s">
        <v>39</v>
      </c>
      <c r="S20" s="72"/>
      <c r="T20" s="493" t="s">
        <v>39</v>
      </c>
      <c r="U20" s="495"/>
      <c r="V20" s="493" t="s">
        <v>39</v>
      </c>
      <c r="W20" s="73"/>
      <c r="X20" s="537" t="str">
        <f t="shared" si="0"/>
        <v>8</v>
      </c>
      <c r="Y20" s="493" t="str">
        <f t="shared" si="1"/>
        <v>…</v>
      </c>
      <c r="Z20" s="493" t="s">
        <v>39</v>
      </c>
      <c r="AA20" s="473"/>
      <c r="AB20" s="493" t="s">
        <v>39</v>
      </c>
      <c r="AC20" s="473"/>
      <c r="AD20" s="493" t="s">
        <v>39</v>
      </c>
      <c r="AE20" s="473"/>
      <c r="AF20" s="493" t="s">
        <v>39</v>
      </c>
      <c r="AG20" s="473"/>
      <c r="AH20" s="493" t="s">
        <v>39</v>
      </c>
      <c r="AI20" s="473"/>
      <c r="AJ20" s="493" t="s">
        <v>39</v>
      </c>
      <c r="AK20" s="473"/>
      <c r="AL20" s="493" t="s">
        <v>39</v>
      </c>
      <c r="AM20" s="473"/>
      <c r="AN20" s="493" t="s">
        <v>39</v>
      </c>
      <c r="AO20" s="473"/>
      <c r="AP20" s="493" t="s">
        <v>39</v>
      </c>
      <c r="AQ20" s="472"/>
    </row>
    <row r="21" spans="2:43" s="74" customFormat="1" ht="11.25" customHeight="1" x14ac:dyDescent="0.2">
      <c r="B21" s="304" t="s">
        <v>48</v>
      </c>
      <c r="C21" s="492"/>
      <c r="D21" s="70"/>
      <c r="E21" s="493" t="s">
        <v>39</v>
      </c>
      <c r="F21" s="493" t="s">
        <v>39</v>
      </c>
      <c r="G21" s="493"/>
      <c r="H21" s="493" t="s">
        <v>39</v>
      </c>
      <c r="I21" s="493"/>
      <c r="J21" s="493" t="s">
        <v>39</v>
      </c>
      <c r="K21" s="493"/>
      <c r="L21" s="493" t="s">
        <v>39</v>
      </c>
      <c r="M21" s="493"/>
      <c r="N21" s="493" t="s">
        <v>39</v>
      </c>
      <c r="O21" s="70"/>
      <c r="P21" s="493" t="s">
        <v>39</v>
      </c>
      <c r="Q21" s="70"/>
      <c r="R21" s="493" t="s">
        <v>39</v>
      </c>
      <c r="S21" s="72"/>
      <c r="T21" s="493" t="s">
        <v>39</v>
      </c>
      <c r="U21" s="495"/>
      <c r="V21" s="493" t="s">
        <v>39</v>
      </c>
      <c r="W21" s="73"/>
      <c r="X21" s="304" t="str">
        <f t="shared" si="0"/>
        <v>9</v>
      </c>
      <c r="Y21" s="493" t="str">
        <f t="shared" si="1"/>
        <v>…</v>
      </c>
      <c r="Z21" s="493" t="s">
        <v>39</v>
      </c>
      <c r="AA21" s="473"/>
      <c r="AB21" s="493" t="s">
        <v>39</v>
      </c>
      <c r="AC21" s="473"/>
      <c r="AD21" s="493" t="s">
        <v>39</v>
      </c>
      <c r="AE21" s="473"/>
      <c r="AF21" s="493" t="s">
        <v>39</v>
      </c>
      <c r="AG21" s="473"/>
      <c r="AH21" s="493" t="s">
        <v>39</v>
      </c>
      <c r="AI21" s="473"/>
      <c r="AJ21" s="493" t="s">
        <v>39</v>
      </c>
      <c r="AK21" s="473"/>
      <c r="AL21" s="493" t="s">
        <v>39</v>
      </c>
      <c r="AM21" s="473"/>
      <c r="AN21" s="493" t="s">
        <v>39</v>
      </c>
      <c r="AO21" s="473"/>
      <c r="AP21" s="493" t="s">
        <v>39</v>
      </c>
      <c r="AQ21" s="472"/>
    </row>
    <row r="22" spans="2:43" s="74" customFormat="1" ht="11.25" customHeight="1" thickBot="1" x14ac:dyDescent="0.25">
      <c r="B22" s="304" t="s">
        <v>32</v>
      </c>
      <c r="C22" s="492"/>
      <c r="D22" s="70"/>
      <c r="E22" s="493" t="s">
        <v>39</v>
      </c>
      <c r="F22" s="493" t="s">
        <v>39</v>
      </c>
      <c r="G22" s="493"/>
      <c r="H22" s="493" t="s">
        <v>39</v>
      </c>
      <c r="I22" s="493"/>
      <c r="J22" s="493" t="s">
        <v>39</v>
      </c>
      <c r="K22" s="493"/>
      <c r="L22" s="493" t="s">
        <v>39</v>
      </c>
      <c r="M22" s="493"/>
      <c r="N22" s="493" t="s">
        <v>39</v>
      </c>
      <c r="O22" s="70"/>
      <c r="P22" s="493" t="s">
        <v>39</v>
      </c>
      <c r="Q22" s="70"/>
      <c r="R22" s="493" t="s">
        <v>39</v>
      </c>
      <c r="S22" s="72"/>
      <c r="T22" s="493" t="s">
        <v>39</v>
      </c>
      <c r="U22" s="495"/>
      <c r="V22" s="493" t="s">
        <v>39</v>
      </c>
      <c r="W22" s="73"/>
      <c r="X22" s="538" t="str">
        <f t="shared" si="0"/>
        <v>…</v>
      </c>
      <c r="Y22" s="492" t="str">
        <f t="shared" si="1"/>
        <v>…</v>
      </c>
      <c r="Z22" s="492" t="s">
        <v>32</v>
      </c>
      <c r="AA22" s="473"/>
      <c r="AB22" s="492" t="s">
        <v>32</v>
      </c>
      <c r="AC22" s="473"/>
      <c r="AD22" s="492" t="s">
        <v>32</v>
      </c>
      <c r="AE22" s="473"/>
      <c r="AF22" s="492" t="s">
        <v>32</v>
      </c>
      <c r="AG22" s="473"/>
      <c r="AH22" s="492" t="s">
        <v>32</v>
      </c>
      <c r="AI22" s="473"/>
      <c r="AJ22" s="492" t="s">
        <v>32</v>
      </c>
      <c r="AK22" s="473"/>
      <c r="AL22" s="492" t="s">
        <v>32</v>
      </c>
      <c r="AM22" s="473"/>
      <c r="AN22" s="492" t="s">
        <v>32</v>
      </c>
      <c r="AO22" s="473"/>
      <c r="AP22" s="539" t="s">
        <v>32</v>
      </c>
      <c r="AQ22" s="472"/>
    </row>
    <row r="23" spans="2:43" s="74" customFormat="1" ht="12" thickBot="1" x14ac:dyDescent="0.25">
      <c r="B23" s="304" t="s">
        <v>32</v>
      </c>
      <c r="C23" s="496"/>
      <c r="D23" s="497"/>
      <c r="E23" s="496" t="s">
        <v>36</v>
      </c>
      <c r="F23" s="496" t="s">
        <v>31</v>
      </c>
      <c r="G23" s="497"/>
      <c r="H23" s="496" t="s">
        <v>30</v>
      </c>
      <c r="I23" s="497"/>
      <c r="J23" s="496" t="s">
        <v>29</v>
      </c>
      <c r="K23" s="497"/>
      <c r="L23" s="496" t="s">
        <v>28</v>
      </c>
      <c r="M23" s="497"/>
      <c r="N23" s="496" t="s">
        <v>27</v>
      </c>
      <c r="O23" s="471"/>
      <c r="P23" s="496" t="s">
        <v>26</v>
      </c>
      <c r="Q23" s="471"/>
      <c r="R23" s="496" t="s">
        <v>35</v>
      </c>
      <c r="S23" s="471"/>
      <c r="T23" s="496" t="s">
        <v>34</v>
      </c>
      <c r="U23" s="471"/>
      <c r="V23" s="496" t="s">
        <v>33</v>
      </c>
      <c r="W23" s="469"/>
      <c r="X23" s="540" t="str">
        <f t="shared" si="0"/>
        <v>…</v>
      </c>
      <c r="Y23" s="471" t="str">
        <f t="shared" si="1"/>
        <v>TOTAL</v>
      </c>
      <c r="Z23" s="470" t="s">
        <v>31</v>
      </c>
      <c r="AA23" s="471"/>
      <c r="AB23" s="470" t="s">
        <v>30</v>
      </c>
      <c r="AC23" s="471"/>
      <c r="AD23" s="470" t="s">
        <v>29</v>
      </c>
      <c r="AE23" s="471"/>
      <c r="AF23" s="470" t="s">
        <v>28</v>
      </c>
      <c r="AG23" s="471"/>
      <c r="AH23" s="470" t="s">
        <v>27</v>
      </c>
      <c r="AI23" s="471"/>
      <c r="AJ23" s="470" t="s">
        <v>26</v>
      </c>
      <c r="AK23" s="471"/>
      <c r="AL23" s="470" t="s">
        <v>35</v>
      </c>
      <c r="AM23" s="471"/>
      <c r="AN23" s="470" t="s">
        <v>34</v>
      </c>
      <c r="AO23" s="471"/>
      <c r="AP23" s="470" t="s">
        <v>33</v>
      </c>
      <c r="AQ23" s="469"/>
    </row>
    <row r="24" spans="2:43" x14ac:dyDescent="0.2">
      <c r="AA24" s="541"/>
      <c r="AB24" s="541"/>
    </row>
    <row r="25" spans="2:43" ht="12.75" customHeight="1" x14ac:dyDescent="0.2">
      <c r="AA25" s="541"/>
      <c r="AB25" s="541"/>
    </row>
    <row r="26" spans="2:43" x14ac:dyDescent="0.2">
      <c r="AA26" s="541"/>
      <c r="AB26" s="541"/>
    </row>
    <row r="27" spans="2:43" x14ac:dyDescent="0.2">
      <c r="AA27" s="541"/>
      <c r="AB27" s="541"/>
    </row>
    <row r="29" spans="2:43" ht="12.75" customHeight="1" x14ac:dyDescent="0.2"/>
  </sheetData>
  <mergeCells count="24">
    <mergeCell ref="AQ9:AQ11"/>
    <mergeCell ref="AK9:AK11"/>
    <mergeCell ref="AM9:AM11"/>
    <mergeCell ref="AE9:AE11"/>
    <mergeCell ref="AG9:AG11"/>
    <mergeCell ref="AO9:AO11"/>
    <mergeCell ref="AA9:AA11"/>
    <mergeCell ref="Q9:Q11"/>
    <mergeCell ref="S9:S11"/>
    <mergeCell ref="U9:U11"/>
    <mergeCell ref="W9:W11"/>
    <mergeCell ref="AI9:AI11"/>
    <mergeCell ref="I9:I11"/>
    <mergeCell ref="K9:K11"/>
    <mergeCell ref="X9:X11"/>
    <mergeCell ref="Y9:Y11"/>
    <mergeCell ref="AC9:AC11"/>
    <mergeCell ref="M9:M11"/>
    <mergeCell ref="O9:O11"/>
    <mergeCell ref="B9:B11"/>
    <mergeCell ref="C9:C11"/>
    <mergeCell ref="D9:D11"/>
    <mergeCell ref="E9:E11"/>
    <mergeCell ref="G9:G11"/>
  </mergeCells>
  <pageMargins left="0.75" right="0.75" top="1" bottom="1" header="0.5" footer="0.5"/>
  <pageSetup scale="49" fitToWidth="2" orientation="portrait" horizontalDpi="200" verticalDpi="200" r:id="rId1"/>
  <colBreaks count="1" manualBreakCount="1">
    <brk id="23" min="1" max="2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Normal="100" zoomScaleSheetLayoutView="100" workbookViewId="0">
      <selection sqref="A1:XFD1048576"/>
    </sheetView>
  </sheetViews>
  <sheetFormatPr defaultColWidth="6.85546875" defaultRowHeight="12.75" x14ac:dyDescent="0.2"/>
  <cols>
    <col min="1" max="16384" width="6.85546875" style="2"/>
  </cols>
  <sheetData/>
  <pageMargins left="0.75" right="0.75" top="1" bottom="1" header="0.5" footer="0.5"/>
  <pageSetup scale="92" orientation="landscape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zoomScaleNormal="100" zoomScaleSheetLayoutView="80" workbookViewId="0"/>
  </sheetViews>
  <sheetFormatPr defaultRowHeight="12.75" x14ac:dyDescent="0.2"/>
  <cols>
    <col min="1" max="1" width="2.85546875" style="989" customWidth="1"/>
    <col min="2" max="2" width="8.7109375" style="1012" customWidth="1"/>
    <col min="3" max="3" width="24.140625" style="1013" customWidth="1"/>
    <col min="4" max="4" width="7" style="1014" bestFit="1" customWidth="1"/>
    <col min="5" max="5" width="14" style="1013" customWidth="1"/>
    <col min="6" max="6" width="7" style="1014" bestFit="1" customWidth="1"/>
    <col min="7" max="7" width="14.140625" style="1013" customWidth="1"/>
    <col min="8" max="8" width="7" style="1014" bestFit="1" customWidth="1"/>
    <col min="9" max="9" width="14.7109375" style="1013" customWidth="1"/>
    <col min="10" max="10" width="7.28515625" style="1015" customWidth="1"/>
    <col min="11" max="11" width="15.42578125" style="989" customWidth="1"/>
    <col min="12" max="16384" width="9.140625" style="989"/>
  </cols>
  <sheetData>
    <row r="1" spans="2:11" ht="13.5" thickBot="1" x14ac:dyDescent="0.25"/>
    <row r="2" spans="2:11" x14ac:dyDescent="0.2">
      <c r="B2" s="1016" t="s">
        <v>1005</v>
      </c>
      <c r="C2" s="1017"/>
      <c r="D2" s="1017"/>
      <c r="E2" s="1017"/>
      <c r="F2" s="1017"/>
      <c r="G2" s="1017"/>
      <c r="H2" s="1017"/>
      <c r="I2" s="1017"/>
      <c r="J2" s="1018" t="s">
        <v>96</v>
      </c>
      <c r="K2" s="1019"/>
    </row>
    <row r="3" spans="2:11" x14ac:dyDescent="0.2">
      <c r="B3" s="1020"/>
      <c r="C3" s="990"/>
      <c r="D3" s="990"/>
      <c r="E3" s="990"/>
      <c r="F3" s="990"/>
      <c r="G3" s="990"/>
      <c r="H3" s="990"/>
      <c r="I3" s="990"/>
      <c r="J3" s="991" t="s">
        <v>147</v>
      </c>
      <c r="K3" s="1021"/>
    </row>
    <row r="4" spans="2:11" x14ac:dyDescent="0.2">
      <c r="B4" s="1020"/>
      <c r="C4" s="990"/>
      <c r="D4" s="990"/>
      <c r="E4" s="990"/>
      <c r="F4" s="990"/>
      <c r="G4" s="990"/>
      <c r="H4" s="990"/>
      <c r="I4" s="990"/>
      <c r="J4" s="991" t="s">
        <v>148</v>
      </c>
      <c r="K4" s="1022"/>
    </row>
    <row r="5" spans="2:11" x14ac:dyDescent="0.2">
      <c r="B5" s="1023"/>
      <c r="C5" s="992"/>
      <c r="D5" s="992"/>
      <c r="E5" s="992"/>
      <c r="F5" s="992"/>
      <c r="G5" s="992"/>
      <c r="H5" s="992"/>
      <c r="I5" s="992"/>
      <c r="J5" s="993" t="s">
        <v>149</v>
      </c>
      <c r="K5" s="1024"/>
    </row>
    <row r="6" spans="2:11" s="997" customFormat="1" ht="12.75" customHeight="1" x14ac:dyDescent="0.2">
      <c r="B6" s="1025" t="s">
        <v>156</v>
      </c>
      <c r="C6" s="994" t="s">
        <v>989</v>
      </c>
      <c r="D6" s="995"/>
      <c r="E6" s="996" t="s">
        <v>990</v>
      </c>
      <c r="F6" s="995"/>
      <c r="G6" s="996" t="s">
        <v>991</v>
      </c>
      <c r="H6" s="995"/>
      <c r="I6" s="996" t="s">
        <v>992</v>
      </c>
      <c r="J6" s="995"/>
      <c r="K6" s="1026" t="s">
        <v>993</v>
      </c>
    </row>
    <row r="7" spans="2:11" s="997" customFormat="1" x14ac:dyDescent="0.2">
      <c r="B7" s="1027"/>
      <c r="C7" s="994"/>
      <c r="D7" s="995"/>
      <c r="E7" s="998" t="s">
        <v>994</v>
      </c>
      <c r="F7" s="999"/>
      <c r="G7" s="998"/>
      <c r="H7" s="999"/>
      <c r="I7" s="998" t="s">
        <v>995</v>
      </c>
      <c r="J7" s="999"/>
      <c r="K7" s="1028" t="s">
        <v>995</v>
      </c>
    </row>
    <row r="8" spans="2:11" s="997" customFormat="1" x14ac:dyDescent="0.2">
      <c r="B8" s="1027"/>
      <c r="C8" s="994"/>
      <c r="D8" s="995"/>
      <c r="E8" s="998"/>
      <c r="F8" s="999"/>
      <c r="G8" s="998"/>
      <c r="H8" s="999"/>
      <c r="I8" s="998" t="s">
        <v>996</v>
      </c>
      <c r="J8" s="999"/>
      <c r="K8" s="1028" t="s">
        <v>996</v>
      </c>
    </row>
    <row r="9" spans="2:11" s="997" customFormat="1" ht="27.75" customHeight="1" x14ac:dyDescent="0.2">
      <c r="B9" s="1029"/>
      <c r="C9" s="1000"/>
      <c r="D9" s="1001"/>
      <c r="E9" s="1002"/>
      <c r="F9" s="1003"/>
      <c r="G9" s="1002"/>
      <c r="H9" s="1003"/>
      <c r="I9" s="1002"/>
      <c r="J9" s="1003"/>
      <c r="K9" s="1030"/>
    </row>
    <row r="10" spans="2:11" ht="9.75" customHeight="1" x14ac:dyDescent="0.2">
      <c r="B10" s="1031"/>
      <c r="C10" s="1004">
        <v>1</v>
      </c>
      <c r="D10" s="1005"/>
      <c r="E10" s="1006">
        <v>2</v>
      </c>
      <c r="F10" s="1005"/>
      <c r="G10" s="1006">
        <v>3</v>
      </c>
      <c r="H10" s="1005"/>
      <c r="I10" s="1006">
        <v>4</v>
      </c>
      <c r="J10" s="1005"/>
      <c r="K10" s="1032">
        <v>5</v>
      </c>
    </row>
    <row r="11" spans="2:11" ht="13.5" customHeight="1" x14ac:dyDescent="0.2">
      <c r="B11" s="1033" t="s">
        <v>997</v>
      </c>
      <c r="C11" s="1007"/>
      <c r="D11" s="1008">
        <v>10010</v>
      </c>
      <c r="E11" s="1009"/>
      <c r="F11" s="1008">
        <v>20010</v>
      </c>
      <c r="G11" s="1009"/>
      <c r="H11" s="1008">
        <v>30010</v>
      </c>
      <c r="I11" s="1009"/>
      <c r="J11" s="1008">
        <v>40010</v>
      </c>
      <c r="K11" s="1034"/>
    </row>
    <row r="12" spans="2:11" x14ac:dyDescent="0.2">
      <c r="B12" s="1033" t="s">
        <v>998</v>
      </c>
      <c r="C12" s="1010"/>
      <c r="D12" s="1008">
        <f>+D11+10</f>
        <v>10020</v>
      </c>
      <c r="E12" s="1011"/>
      <c r="F12" s="1008">
        <f>+F11+10</f>
        <v>20020</v>
      </c>
      <c r="G12" s="1011"/>
      <c r="H12" s="1008">
        <f>+H11+10</f>
        <v>30020</v>
      </c>
      <c r="I12" s="1011"/>
      <c r="J12" s="1008">
        <f>+J11+10</f>
        <v>40020</v>
      </c>
      <c r="K12" s="1035"/>
    </row>
    <row r="13" spans="2:11" x14ac:dyDescent="0.2">
      <c r="B13" s="1033" t="s">
        <v>999</v>
      </c>
      <c r="C13" s="1010"/>
      <c r="D13" s="1008">
        <f>+D12+10</f>
        <v>10030</v>
      </c>
      <c r="E13" s="1009"/>
      <c r="F13" s="1008">
        <f>+F12+10</f>
        <v>20030</v>
      </c>
      <c r="G13" s="1009"/>
      <c r="H13" s="1008">
        <f>+H12+10</f>
        <v>30030</v>
      </c>
      <c r="I13" s="1009"/>
      <c r="J13" s="1008">
        <f>+J12+10</f>
        <v>40030</v>
      </c>
      <c r="K13" s="1036"/>
    </row>
    <row r="14" spans="2:11" x14ac:dyDescent="0.2">
      <c r="B14" s="1033" t="s">
        <v>1000</v>
      </c>
      <c r="C14" s="1010"/>
      <c r="D14" s="1008">
        <f>+D13+10</f>
        <v>10040</v>
      </c>
      <c r="E14" s="1009"/>
      <c r="F14" s="1008">
        <f>+F13+10</f>
        <v>20040</v>
      </c>
      <c r="G14" s="1009"/>
      <c r="H14" s="1008">
        <f>+H13+10</f>
        <v>30040</v>
      </c>
      <c r="I14" s="1009"/>
      <c r="J14" s="1008">
        <f>+J13+10</f>
        <v>40040</v>
      </c>
      <c r="K14" s="1036"/>
    </row>
    <row r="15" spans="2:11" x14ac:dyDescent="0.2">
      <c r="B15" s="1033" t="s">
        <v>1001</v>
      </c>
      <c r="C15" s="1010"/>
      <c r="D15" s="1008">
        <f>+D14+10</f>
        <v>10050</v>
      </c>
      <c r="E15" s="1009"/>
      <c r="F15" s="1008">
        <f>+F14+10</f>
        <v>20050</v>
      </c>
      <c r="G15" s="1009"/>
      <c r="H15" s="1008">
        <f>+H14+10</f>
        <v>30050</v>
      </c>
      <c r="I15" s="1009"/>
      <c r="J15" s="1008">
        <f>+J14+10</f>
        <v>40050</v>
      </c>
      <c r="K15" s="1036"/>
    </row>
    <row r="16" spans="2:11" x14ac:dyDescent="0.2">
      <c r="B16" s="1033" t="s">
        <v>1002</v>
      </c>
      <c r="C16" s="1010"/>
      <c r="D16" s="1008">
        <f>+D15+10</f>
        <v>10060</v>
      </c>
      <c r="E16" s="1009"/>
      <c r="F16" s="1008">
        <f>+F15+10</f>
        <v>20060</v>
      </c>
      <c r="G16" s="1009"/>
      <c r="H16" s="1008">
        <f>+H15+10</f>
        <v>30060</v>
      </c>
      <c r="I16" s="1009"/>
      <c r="J16" s="1008">
        <f>+J15+10</f>
        <v>40060</v>
      </c>
      <c r="K16" s="1036"/>
    </row>
    <row r="17" spans="2:11" x14ac:dyDescent="0.2">
      <c r="B17" s="1033" t="s">
        <v>286</v>
      </c>
      <c r="C17" s="1010"/>
      <c r="D17" s="1008" t="s">
        <v>286</v>
      </c>
      <c r="E17" s="1009"/>
      <c r="F17" s="1008" t="s">
        <v>286</v>
      </c>
      <c r="G17" s="1009"/>
      <c r="H17" s="1008" t="s">
        <v>286</v>
      </c>
      <c r="I17" s="1009"/>
      <c r="J17" s="1008" t="s">
        <v>286</v>
      </c>
      <c r="K17" s="1036"/>
    </row>
    <row r="18" spans="2:11" ht="13.5" thickBot="1" x14ac:dyDescent="0.25">
      <c r="B18" s="1037" t="s">
        <v>286</v>
      </c>
      <c r="C18" s="1038" t="s">
        <v>1003</v>
      </c>
      <c r="D18" s="1039" t="s">
        <v>286</v>
      </c>
      <c r="E18" s="1040"/>
      <c r="F18" s="1039" t="s">
        <v>286</v>
      </c>
      <c r="G18" s="1040"/>
      <c r="H18" s="1039" t="s">
        <v>286</v>
      </c>
      <c r="I18" s="1040"/>
      <c r="J18" s="1039" t="s">
        <v>286</v>
      </c>
      <c r="K18" s="1041"/>
    </row>
  </sheetData>
  <mergeCells count="11">
    <mergeCell ref="J6:J9"/>
    <mergeCell ref="K6:K9"/>
    <mergeCell ref="B2:I5"/>
    <mergeCell ref="B6:B9"/>
    <mergeCell ref="C6:C9"/>
    <mergeCell ref="D6:D9"/>
    <mergeCell ref="E6:E9"/>
    <mergeCell ref="F6:F9"/>
    <mergeCell ref="G6:G9"/>
    <mergeCell ref="H6:H9"/>
    <mergeCell ref="I6:I9"/>
  </mergeCells>
  <pageMargins left="0.75" right="0.75" top="1" bottom="1" header="0.5" footer="0.5"/>
  <pageSetup paperSize="9" scale="95" orientation="landscape" r:id="rId1"/>
  <headerFooter>
    <oddHeader>&amp;LHrvatska narodna banka&amp;R&amp;F</oddHeader>
    <oddFooter>&amp;CStr. &amp;P . od .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4"/>
  <sheetViews>
    <sheetView zoomScaleNormal="100" zoomScaleSheetLayoutView="80" workbookViewId="0"/>
  </sheetViews>
  <sheetFormatPr defaultRowHeight="11.25" x14ac:dyDescent="0.2"/>
  <cols>
    <col min="1" max="1" width="3.28515625" style="277" customWidth="1"/>
    <col min="2" max="2" width="6.5703125" style="984" customWidth="1"/>
    <col min="3" max="3" width="42.85546875" style="985" customWidth="1"/>
    <col min="4" max="4" width="11.140625" style="985" customWidth="1"/>
    <col min="5" max="5" width="7.7109375" style="985" customWidth="1"/>
    <col min="6" max="6" width="6.7109375" style="986" bestFit="1" customWidth="1"/>
    <col min="7" max="7" width="9.85546875" style="985" customWidth="1"/>
    <col min="8" max="8" width="7.28515625" style="986" bestFit="1" customWidth="1"/>
    <col min="9" max="9" width="9.85546875" style="985" customWidth="1"/>
    <col min="10" max="10" width="7.28515625" style="986" bestFit="1" customWidth="1"/>
    <col min="11" max="11" width="9.7109375" style="985" customWidth="1"/>
    <col min="12" max="12" width="8.140625" style="987" customWidth="1"/>
    <col min="13" max="13" width="10.28515625" style="985" customWidth="1"/>
    <col min="14" max="16384" width="9.140625" style="277"/>
  </cols>
  <sheetData>
    <row r="1" spans="2:13" ht="12" thickBot="1" x14ac:dyDescent="0.25"/>
    <row r="2" spans="2:13" x14ac:dyDescent="0.2">
      <c r="B2" s="1042" t="s">
        <v>1006</v>
      </c>
      <c r="C2" s="1043"/>
      <c r="D2" s="1043"/>
      <c r="E2" s="1043"/>
      <c r="F2" s="1043"/>
      <c r="G2" s="1043"/>
      <c r="H2" s="1043"/>
      <c r="I2" s="1043"/>
      <c r="J2" s="1043"/>
      <c r="K2" s="1043"/>
      <c r="L2" s="1044" t="s">
        <v>815</v>
      </c>
      <c r="M2" s="1045"/>
    </row>
    <row r="3" spans="2:13" x14ac:dyDescent="0.2">
      <c r="B3" s="1046"/>
      <c r="C3" s="980"/>
      <c r="D3" s="980"/>
      <c r="E3" s="980"/>
      <c r="F3" s="980"/>
      <c r="G3" s="980"/>
      <c r="H3" s="980"/>
      <c r="I3" s="980"/>
      <c r="J3" s="980"/>
      <c r="K3" s="980"/>
      <c r="L3" s="982" t="s">
        <v>814</v>
      </c>
      <c r="M3" s="1047"/>
    </row>
    <row r="4" spans="2:13" x14ac:dyDescent="0.2">
      <c r="B4" s="1046"/>
      <c r="C4" s="980"/>
      <c r="D4" s="980"/>
      <c r="E4" s="980"/>
      <c r="F4" s="980"/>
      <c r="G4" s="980"/>
      <c r="H4" s="980"/>
      <c r="I4" s="980"/>
      <c r="J4" s="980"/>
      <c r="K4" s="980"/>
      <c r="L4" s="982" t="s">
        <v>813</v>
      </c>
      <c r="M4" s="1048"/>
    </row>
    <row r="5" spans="2:13" x14ac:dyDescent="0.2">
      <c r="B5" s="1049"/>
      <c r="C5" s="979"/>
      <c r="D5" s="979"/>
      <c r="E5" s="979"/>
      <c r="F5" s="979"/>
      <c r="G5" s="979"/>
      <c r="H5" s="979"/>
      <c r="I5" s="979"/>
      <c r="J5" s="979"/>
      <c r="K5" s="979"/>
      <c r="L5" s="983" t="s">
        <v>812</v>
      </c>
      <c r="M5" s="1050"/>
    </row>
    <row r="6" spans="2:13" s="988" customFormat="1" ht="12.75" customHeight="1" x14ac:dyDescent="0.2">
      <c r="B6" s="1051" t="s">
        <v>811</v>
      </c>
      <c r="C6" s="975" t="s">
        <v>944</v>
      </c>
      <c r="D6" s="977" t="s">
        <v>1008</v>
      </c>
      <c r="E6" s="977" t="s">
        <v>943</v>
      </c>
      <c r="F6" s="978"/>
      <c r="G6" s="977" t="s">
        <v>942</v>
      </c>
      <c r="H6" s="976"/>
      <c r="I6" s="977" t="s">
        <v>1004</v>
      </c>
      <c r="J6" s="976"/>
      <c r="K6" s="977" t="s">
        <v>1009</v>
      </c>
      <c r="L6" s="976"/>
      <c r="M6" s="1052" t="s">
        <v>1010</v>
      </c>
    </row>
    <row r="7" spans="2:13" s="988" customFormat="1" x14ac:dyDescent="0.2">
      <c r="B7" s="1053"/>
      <c r="C7" s="975"/>
      <c r="D7" s="972"/>
      <c r="E7" s="972"/>
      <c r="F7" s="974"/>
      <c r="G7" s="972"/>
      <c r="H7" s="973"/>
      <c r="I7" s="972"/>
      <c r="J7" s="973"/>
      <c r="K7" s="972"/>
      <c r="L7" s="971"/>
      <c r="M7" s="1054"/>
    </row>
    <row r="8" spans="2:13" s="988" customFormat="1" x14ac:dyDescent="0.2">
      <c r="B8" s="1053"/>
      <c r="C8" s="975"/>
      <c r="D8" s="972"/>
      <c r="E8" s="972"/>
      <c r="F8" s="974"/>
      <c r="G8" s="972"/>
      <c r="H8" s="973"/>
      <c r="I8" s="972"/>
      <c r="J8" s="973"/>
      <c r="K8" s="972"/>
      <c r="L8" s="971"/>
      <c r="M8" s="1054"/>
    </row>
    <row r="9" spans="2:13" s="988" customFormat="1" x14ac:dyDescent="0.2">
      <c r="B9" s="1055"/>
      <c r="C9" s="970"/>
      <c r="D9" s="967"/>
      <c r="E9" s="967"/>
      <c r="F9" s="969"/>
      <c r="G9" s="967"/>
      <c r="H9" s="968"/>
      <c r="I9" s="967"/>
      <c r="J9" s="968"/>
      <c r="K9" s="967"/>
      <c r="L9" s="966"/>
      <c r="M9" s="1056"/>
    </row>
    <row r="10" spans="2:13" x14ac:dyDescent="0.2">
      <c r="B10" s="1057"/>
      <c r="C10" s="953"/>
      <c r="D10" s="951">
        <v>1</v>
      </c>
      <c r="E10" s="951">
        <v>2</v>
      </c>
      <c r="F10" s="965"/>
      <c r="G10" s="951">
        <v>3</v>
      </c>
      <c r="H10" s="956"/>
      <c r="I10" s="951">
        <v>4</v>
      </c>
      <c r="J10" s="956"/>
      <c r="K10" s="951">
        <v>5</v>
      </c>
      <c r="L10" s="956"/>
      <c r="M10" s="1058">
        <v>6</v>
      </c>
    </row>
    <row r="11" spans="2:13" x14ac:dyDescent="0.2">
      <c r="B11" s="1059"/>
      <c r="C11" s="954" t="s">
        <v>941</v>
      </c>
      <c r="D11" s="949"/>
      <c r="E11" s="949"/>
      <c r="F11" s="950"/>
      <c r="G11" s="949"/>
      <c r="H11" s="950"/>
      <c r="I11" s="949"/>
      <c r="J11" s="950"/>
      <c r="K11" s="949"/>
      <c r="L11" s="950"/>
      <c r="M11" s="1060"/>
    </row>
    <row r="12" spans="2:13" x14ac:dyDescent="0.2">
      <c r="B12" s="1059" t="s">
        <v>47</v>
      </c>
      <c r="C12" s="964"/>
      <c r="D12" s="953"/>
      <c r="E12" s="953"/>
      <c r="F12" s="950">
        <v>10010</v>
      </c>
      <c r="G12" s="949"/>
      <c r="H12" s="950">
        <v>20010</v>
      </c>
      <c r="I12" s="949"/>
      <c r="J12" s="950">
        <v>30010</v>
      </c>
      <c r="K12" s="949"/>
      <c r="L12" s="950">
        <v>40010</v>
      </c>
      <c r="M12" s="1060"/>
    </row>
    <row r="13" spans="2:13" x14ac:dyDescent="0.2">
      <c r="B13" s="1059" t="s">
        <v>46</v>
      </c>
      <c r="C13" s="952"/>
      <c r="D13" s="958"/>
      <c r="E13" s="963"/>
      <c r="F13" s="950">
        <v>10020</v>
      </c>
      <c r="G13" s="963"/>
      <c r="H13" s="950">
        <v>20020</v>
      </c>
      <c r="I13" s="963"/>
      <c r="J13" s="950">
        <v>30020</v>
      </c>
      <c r="K13" s="958"/>
      <c r="L13" s="950">
        <v>40020</v>
      </c>
      <c r="M13" s="1061"/>
    </row>
    <row r="14" spans="2:13" x14ac:dyDescent="0.2">
      <c r="B14" s="1059" t="s">
        <v>45</v>
      </c>
      <c r="C14" s="952"/>
      <c r="D14" s="949"/>
      <c r="E14" s="949"/>
      <c r="F14" s="956" t="s">
        <v>826</v>
      </c>
      <c r="G14" s="951"/>
      <c r="H14" s="956" t="s">
        <v>826</v>
      </c>
      <c r="I14" s="951"/>
      <c r="J14" s="956" t="s">
        <v>826</v>
      </c>
      <c r="K14" s="951"/>
      <c r="L14" s="956" t="s">
        <v>826</v>
      </c>
      <c r="M14" s="1058"/>
    </row>
    <row r="15" spans="2:13" x14ac:dyDescent="0.2">
      <c r="B15" s="1059" t="s">
        <v>44</v>
      </c>
      <c r="C15" s="952"/>
      <c r="D15" s="949"/>
      <c r="E15" s="949"/>
      <c r="F15" s="950" t="s">
        <v>826</v>
      </c>
      <c r="G15" s="949"/>
      <c r="H15" s="950" t="s">
        <v>826</v>
      </c>
      <c r="I15" s="949"/>
      <c r="J15" s="950" t="s">
        <v>826</v>
      </c>
      <c r="K15" s="949"/>
      <c r="L15" s="950" t="s">
        <v>826</v>
      </c>
      <c r="M15" s="1060"/>
    </row>
    <row r="16" spans="2:13" x14ac:dyDescent="0.2">
      <c r="B16" s="1059" t="s">
        <v>43</v>
      </c>
      <c r="C16" s="952" t="s">
        <v>940</v>
      </c>
      <c r="D16" s="955"/>
      <c r="E16" s="955"/>
      <c r="F16" s="950" t="s">
        <v>939</v>
      </c>
      <c r="G16" s="955"/>
      <c r="H16" s="950" t="s">
        <v>938</v>
      </c>
      <c r="I16" s="949"/>
      <c r="J16" s="950" t="s">
        <v>937</v>
      </c>
      <c r="K16" s="955"/>
      <c r="L16" s="950" t="s">
        <v>936</v>
      </c>
      <c r="M16" s="1060"/>
    </row>
    <row r="17" spans="2:13" x14ac:dyDescent="0.2">
      <c r="B17" s="1059"/>
      <c r="C17" s="954" t="s">
        <v>935</v>
      </c>
      <c r="D17" s="949"/>
      <c r="E17" s="949"/>
      <c r="F17" s="950"/>
      <c r="G17" s="949"/>
      <c r="H17" s="950"/>
      <c r="I17" s="949"/>
      <c r="J17" s="950"/>
      <c r="K17" s="949"/>
      <c r="L17" s="950"/>
      <c r="M17" s="1060"/>
    </row>
    <row r="18" spans="2:13" x14ac:dyDescent="0.2">
      <c r="B18" s="1059" t="s">
        <v>826</v>
      </c>
      <c r="C18" s="954"/>
      <c r="D18" s="949"/>
      <c r="E18" s="949"/>
      <c r="F18" s="950" t="s">
        <v>826</v>
      </c>
      <c r="G18" s="949"/>
      <c r="H18" s="950" t="s">
        <v>826</v>
      </c>
      <c r="I18" s="949"/>
      <c r="J18" s="950" t="s">
        <v>826</v>
      </c>
      <c r="K18" s="949"/>
      <c r="L18" s="950" t="s">
        <v>826</v>
      </c>
      <c r="M18" s="1060"/>
    </row>
    <row r="19" spans="2:13" x14ac:dyDescent="0.2">
      <c r="B19" s="1059" t="s">
        <v>826</v>
      </c>
      <c r="C19" s="952" t="s">
        <v>934</v>
      </c>
      <c r="D19" s="955"/>
      <c r="E19" s="955"/>
      <c r="F19" s="950" t="s">
        <v>933</v>
      </c>
      <c r="G19" s="955"/>
      <c r="H19" s="950" t="s">
        <v>932</v>
      </c>
      <c r="I19" s="949"/>
      <c r="J19" s="950" t="s">
        <v>931</v>
      </c>
      <c r="K19" s="955"/>
      <c r="L19" s="950" t="s">
        <v>930</v>
      </c>
      <c r="M19" s="1060"/>
    </row>
    <row r="20" spans="2:13" x14ac:dyDescent="0.2">
      <c r="B20" s="1059"/>
      <c r="C20" s="954" t="s">
        <v>929</v>
      </c>
      <c r="D20" s="949"/>
      <c r="E20" s="949"/>
      <c r="F20" s="950"/>
      <c r="G20" s="949"/>
      <c r="H20" s="950"/>
      <c r="I20" s="949"/>
      <c r="J20" s="950"/>
      <c r="K20" s="949"/>
      <c r="L20" s="950"/>
      <c r="M20" s="1060"/>
    </row>
    <row r="21" spans="2:13" x14ac:dyDescent="0.2">
      <c r="B21" s="1059" t="s">
        <v>826</v>
      </c>
      <c r="C21" s="952"/>
      <c r="D21" s="949"/>
      <c r="E21" s="949"/>
      <c r="F21" s="950" t="s">
        <v>826</v>
      </c>
      <c r="G21" s="949"/>
      <c r="H21" s="950" t="s">
        <v>826</v>
      </c>
      <c r="I21" s="949"/>
      <c r="J21" s="950" t="s">
        <v>826</v>
      </c>
      <c r="K21" s="949"/>
      <c r="L21" s="950" t="s">
        <v>826</v>
      </c>
      <c r="M21" s="1060"/>
    </row>
    <row r="22" spans="2:13" x14ac:dyDescent="0.2">
      <c r="B22" s="1059" t="s">
        <v>826</v>
      </c>
      <c r="C22" s="952" t="s">
        <v>928</v>
      </c>
      <c r="D22" s="955"/>
      <c r="E22" s="955"/>
      <c r="F22" s="950" t="s">
        <v>927</v>
      </c>
      <c r="G22" s="955"/>
      <c r="H22" s="950" t="s">
        <v>926</v>
      </c>
      <c r="I22" s="949"/>
      <c r="J22" s="950" t="s">
        <v>925</v>
      </c>
      <c r="K22" s="955"/>
      <c r="L22" s="950" t="s">
        <v>924</v>
      </c>
      <c r="M22" s="1060"/>
    </row>
    <row r="23" spans="2:13" x14ac:dyDescent="0.2">
      <c r="B23" s="1059"/>
      <c r="C23" s="954" t="s">
        <v>923</v>
      </c>
      <c r="D23" s="958"/>
      <c r="E23" s="958"/>
      <c r="F23" s="962"/>
      <c r="G23" s="958"/>
      <c r="H23" s="962"/>
      <c r="I23" s="958"/>
      <c r="J23" s="962"/>
      <c r="K23" s="958"/>
      <c r="L23" s="962"/>
      <c r="M23" s="1061"/>
    </row>
    <row r="24" spans="2:13" x14ac:dyDescent="0.2">
      <c r="B24" s="1059" t="s">
        <v>826</v>
      </c>
      <c r="C24" s="952"/>
      <c r="D24" s="949"/>
      <c r="E24" s="949"/>
      <c r="F24" s="950" t="s">
        <v>826</v>
      </c>
      <c r="G24" s="949"/>
      <c r="H24" s="950" t="s">
        <v>826</v>
      </c>
      <c r="I24" s="949"/>
      <c r="J24" s="950" t="s">
        <v>826</v>
      </c>
      <c r="K24" s="949"/>
      <c r="L24" s="950" t="s">
        <v>826</v>
      </c>
      <c r="M24" s="1060"/>
    </row>
    <row r="25" spans="2:13" ht="12" customHeight="1" x14ac:dyDescent="0.2">
      <c r="B25" s="1059" t="s">
        <v>826</v>
      </c>
      <c r="C25" s="952" t="s">
        <v>922</v>
      </c>
      <c r="D25" s="955"/>
      <c r="E25" s="955"/>
      <c r="F25" s="950" t="s">
        <v>921</v>
      </c>
      <c r="G25" s="955"/>
      <c r="H25" s="950" t="s">
        <v>920</v>
      </c>
      <c r="I25" s="949"/>
      <c r="J25" s="950" t="s">
        <v>919</v>
      </c>
      <c r="K25" s="955"/>
      <c r="L25" s="950" t="s">
        <v>918</v>
      </c>
      <c r="M25" s="1060"/>
    </row>
    <row r="26" spans="2:13" x14ac:dyDescent="0.2">
      <c r="B26" s="1059"/>
      <c r="C26" s="954" t="s">
        <v>917</v>
      </c>
      <c r="D26" s="958"/>
      <c r="E26" s="958"/>
      <c r="F26" s="962"/>
      <c r="G26" s="958"/>
      <c r="H26" s="962"/>
      <c r="I26" s="958"/>
      <c r="J26" s="962"/>
      <c r="K26" s="958"/>
      <c r="L26" s="962"/>
      <c r="M26" s="1061"/>
    </row>
    <row r="27" spans="2:13" x14ac:dyDescent="0.2">
      <c r="B27" s="1059" t="s">
        <v>826</v>
      </c>
      <c r="C27" s="952"/>
      <c r="D27" s="949"/>
      <c r="E27" s="949"/>
      <c r="F27" s="950" t="s">
        <v>826</v>
      </c>
      <c r="G27" s="949"/>
      <c r="H27" s="950" t="s">
        <v>826</v>
      </c>
      <c r="I27" s="949"/>
      <c r="J27" s="950" t="s">
        <v>826</v>
      </c>
      <c r="K27" s="949"/>
      <c r="L27" s="950" t="s">
        <v>826</v>
      </c>
      <c r="M27" s="1060"/>
    </row>
    <row r="28" spans="2:13" x14ac:dyDescent="0.2">
      <c r="B28" s="1059" t="s">
        <v>826</v>
      </c>
      <c r="C28" s="952" t="s">
        <v>916</v>
      </c>
      <c r="D28" s="955"/>
      <c r="E28" s="955"/>
      <c r="F28" s="950" t="s">
        <v>915</v>
      </c>
      <c r="G28" s="955"/>
      <c r="H28" s="950" t="s">
        <v>914</v>
      </c>
      <c r="I28" s="949"/>
      <c r="J28" s="950" t="s">
        <v>913</v>
      </c>
      <c r="K28" s="955"/>
      <c r="L28" s="950" t="s">
        <v>912</v>
      </c>
      <c r="M28" s="1060"/>
    </row>
    <row r="29" spans="2:13" x14ac:dyDescent="0.2">
      <c r="B29" s="1059"/>
      <c r="C29" s="954" t="s">
        <v>911</v>
      </c>
      <c r="D29" s="949"/>
      <c r="E29" s="949"/>
      <c r="F29" s="950"/>
      <c r="G29" s="949"/>
      <c r="H29" s="950"/>
      <c r="I29" s="949"/>
      <c r="J29" s="950"/>
      <c r="K29" s="949"/>
      <c r="L29" s="950"/>
      <c r="M29" s="1060"/>
    </row>
    <row r="30" spans="2:13" x14ac:dyDescent="0.2">
      <c r="B30" s="1062" t="s">
        <v>826</v>
      </c>
      <c r="C30" s="961"/>
      <c r="D30" s="961"/>
      <c r="E30" s="961"/>
      <c r="F30" s="960"/>
      <c r="G30" s="961"/>
      <c r="H30" s="960"/>
      <c r="I30" s="961"/>
      <c r="J30" s="960"/>
      <c r="K30" s="961"/>
      <c r="L30" s="960"/>
      <c r="M30" s="1063"/>
    </row>
    <row r="31" spans="2:13" x14ac:dyDescent="0.2">
      <c r="B31" s="1059" t="s">
        <v>826</v>
      </c>
      <c r="C31" s="952" t="s">
        <v>910</v>
      </c>
      <c r="D31" s="955"/>
      <c r="E31" s="955"/>
      <c r="F31" s="950" t="s">
        <v>909</v>
      </c>
      <c r="G31" s="955"/>
      <c r="H31" s="950" t="s">
        <v>908</v>
      </c>
      <c r="I31" s="949"/>
      <c r="J31" s="950" t="s">
        <v>907</v>
      </c>
      <c r="K31" s="955"/>
      <c r="L31" s="950" t="s">
        <v>906</v>
      </c>
      <c r="M31" s="1060"/>
    </row>
    <row r="32" spans="2:13" x14ac:dyDescent="0.2">
      <c r="B32" s="1059"/>
      <c r="C32" s="954" t="s">
        <v>905</v>
      </c>
      <c r="D32" s="958"/>
      <c r="E32" s="958"/>
      <c r="F32" s="956" t="s">
        <v>826</v>
      </c>
      <c r="G32" s="951"/>
      <c r="H32" s="956" t="s">
        <v>826</v>
      </c>
      <c r="I32" s="951"/>
      <c r="J32" s="956" t="s">
        <v>826</v>
      </c>
      <c r="K32" s="951"/>
      <c r="L32" s="956" t="s">
        <v>826</v>
      </c>
      <c r="M32" s="1061"/>
    </row>
    <row r="33" spans="2:13" x14ac:dyDescent="0.2">
      <c r="B33" s="1059" t="s">
        <v>826</v>
      </c>
      <c r="C33" s="954"/>
      <c r="D33" s="949"/>
      <c r="E33" s="949"/>
      <c r="F33" s="956" t="s">
        <v>826</v>
      </c>
      <c r="G33" s="951"/>
      <c r="H33" s="956" t="s">
        <v>826</v>
      </c>
      <c r="I33" s="951"/>
      <c r="J33" s="956" t="s">
        <v>826</v>
      </c>
      <c r="K33" s="951"/>
      <c r="L33" s="956" t="s">
        <v>826</v>
      </c>
      <c r="M33" s="1060"/>
    </row>
    <row r="34" spans="2:13" x14ac:dyDescent="0.2">
      <c r="B34" s="1059" t="s">
        <v>826</v>
      </c>
      <c r="C34" s="952" t="s">
        <v>904</v>
      </c>
      <c r="D34" s="955"/>
      <c r="E34" s="955"/>
      <c r="F34" s="950" t="s">
        <v>903</v>
      </c>
      <c r="G34" s="955"/>
      <c r="H34" s="950" t="s">
        <v>902</v>
      </c>
      <c r="I34" s="949"/>
      <c r="J34" s="950" t="s">
        <v>901</v>
      </c>
      <c r="K34" s="955"/>
      <c r="L34" s="950" t="s">
        <v>900</v>
      </c>
      <c r="M34" s="1060"/>
    </row>
    <row r="35" spans="2:13" x14ac:dyDescent="0.2">
      <c r="B35" s="1059"/>
      <c r="C35" s="954" t="s">
        <v>899</v>
      </c>
      <c r="D35" s="949"/>
      <c r="E35" s="949"/>
      <c r="F35" s="956" t="s">
        <v>826</v>
      </c>
      <c r="G35" s="951"/>
      <c r="H35" s="956" t="s">
        <v>826</v>
      </c>
      <c r="I35" s="951"/>
      <c r="J35" s="956" t="s">
        <v>826</v>
      </c>
      <c r="K35" s="951"/>
      <c r="L35" s="956" t="s">
        <v>826</v>
      </c>
      <c r="M35" s="1060"/>
    </row>
    <row r="36" spans="2:13" x14ac:dyDescent="0.2">
      <c r="B36" s="1059" t="s">
        <v>826</v>
      </c>
      <c r="C36" s="954"/>
      <c r="D36" s="949"/>
      <c r="E36" s="949"/>
      <c r="F36" s="950"/>
      <c r="G36" s="949"/>
      <c r="H36" s="950"/>
      <c r="I36" s="949"/>
      <c r="J36" s="950"/>
      <c r="K36" s="949"/>
      <c r="L36" s="950"/>
      <c r="M36" s="1060"/>
    </row>
    <row r="37" spans="2:13" x14ac:dyDescent="0.2">
      <c r="B37" s="1059" t="s">
        <v>826</v>
      </c>
      <c r="C37" s="952" t="s">
        <v>898</v>
      </c>
      <c r="D37" s="955"/>
      <c r="E37" s="955"/>
      <c r="F37" s="950" t="s">
        <v>897</v>
      </c>
      <c r="G37" s="955"/>
      <c r="H37" s="950" t="s">
        <v>896</v>
      </c>
      <c r="I37" s="949"/>
      <c r="J37" s="950" t="s">
        <v>895</v>
      </c>
      <c r="K37" s="955"/>
      <c r="L37" s="950" t="s">
        <v>894</v>
      </c>
      <c r="M37" s="1060"/>
    </row>
    <row r="38" spans="2:13" x14ac:dyDescent="0.2">
      <c r="B38" s="1059"/>
      <c r="C38" s="954" t="s">
        <v>893</v>
      </c>
      <c r="D38" s="949"/>
      <c r="E38" s="949"/>
      <c r="F38" s="956" t="s">
        <v>826</v>
      </c>
      <c r="G38" s="951"/>
      <c r="H38" s="956" t="s">
        <v>826</v>
      </c>
      <c r="I38" s="951"/>
      <c r="J38" s="956" t="s">
        <v>826</v>
      </c>
      <c r="K38" s="951"/>
      <c r="L38" s="956" t="s">
        <v>826</v>
      </c>
      <c r="M38" s="1060"/>
    </row>
    <row r="39" spans="2:13" x14ac:dyDescent="0.2">
      <c r="B39" s="1059" t="s">
        <v>826</v>
      </c>
      <c r="C39" s="954"/>
      <c r="D39" s="949"/>
      <c r="E39" s="949"/>
      <c r="F39" s="950"/>
      <c r="G39" s="949"/>
      <c r="H39" s="950"/>
      <c r="I39" s="949"/>
      <c r="J39" s="950"/>
      <c r="K39" s="949"/>
      <c r="L39" s="950"/>
      <c r="M39" s="1060"/>
    </row>
    <row r="40" spans="2:13" x14ac:dyDescent="0.2">
      <c r="B40" s="1059" t="s">
        <v>826</v>
      </c>
      <c r="C40" s="952" t="s">
        <v>892</v>
      </c>
      <c r="D40" s="955"/>
      <c r="E40" s="955"/>
      <c r="F40" s="950" t="s">
        <v>891</v>
      </c>
      <c r="G40" s="955"/>
      <c r="H40" s="950" t="s">
        <v>890</v>
      </c>
      <c r="I40" s="949"/>
      <c r="J40" s="950" t="s">
        <v>889</v>
      </c>
      <c r="K40" s="955"/>
      <c r="L40" s="950" t="s">
        <v>888</v>
      </c>
      <c r="M40" s="1060"/>
    </row>
    <row r="41" spans="2:13" x14ac:dyDescent="0.2">
      <c r="B41" s="1059"/>
      <c r="C41" s="954" t="s">
        <v>887</v>
      </c>
      <c r="D41" s="958"/>
      <c r="E41" s="958"/>
      <c r="F41" s="956" t="s">
        <v>826</v>
      </c>
      <c r="G41" s="951"/>
      <c r="H41" s="956" t="s">
        <v>826</v>
      </c>
      <c r="I41" s="951"/>
      <c r="J41" s="956" t="s">
        <v>826</v>
      </c>
      <c r="K41" s="951"/>
      <c r="L41" s="956" t="s">
        <v>826</v>
      </c>
      <c r="M41" s="1061"/>
    </row>
    <row r="42" spans="2:13" x14ac:dyDescent="0.2">
      <c r="B42" s="1059" t="s">
        <v>826</v>
      </c>
      <c r="C42" s="952"/>
      <c r="D42" s="949"/>
      <c r="E42" s="949"/>
      <c r="F42" s="956" t="s">
        <v>826</v>
      </c>
      <c r="G42" s="951"/>
      <c r="H42" s="956" t="s">
        <v>826</v>
      </c>
      <c r="I42" s="951"/>
      <c r="J42" s="956" t="s">
        <v>826</v>
      </c>
      <c r="K42" s="951"/>
      <c r="L42" s="956" t="s">
        <v>826</v>
      </c>
      <c r="M42" s="1060"/>
    </row>
    <row r="43" spans="2:13" x14ac:dyDescent="0.2">
      <c r="B43" s="1059" t="s">
        <v>826</v>
      </c>
      <c r="C43" s="952" t="s">
        <v>886</v>
      </c>
      <c r="D43" s="955"/>
      <c r="E43" s="955"/>
      <c r="F43" s="950" t="s">
        <v>885</v>
      </c>
      <c r="G43" s="955"/>
      <c r="H43" s="950" t="s">
        <v>884</v>
      </c>
      <c r="I43" s="949"/>
      <c r="J43" s="950" t="s">
        <v>883</v>
      </c>
      <c r="K43" s="955"/>
      <c r="L43" s="950" t="s">
        <v>882</v>
      </c>
      <c r="M43" s="1060"/>
    </row>
    <row r="44" spans="2:13" x14ac:dyDescent="0.2">
      <c r="B44" s="1059"/>
      <c r="C44" s="954" t="s">
        <v>881</v>
      </c>
      <c r="D44" s="958"/>
      <c r="E44" s="958"/>
      <c r="F44" s="956" t="s">
        <v>826</v>
      </c>
      <c r="G44" s="951"/>
      <c r="H44" s="956" t="s">
        <v>826</v>
      </c>
      <c r="I44" s="951"/>
      <c r="J44" s="956" t="s">
        <v>826</v>
      </c>
      <c r="K44" s="951"/>
      <c r="L44" s="956" t="s">
        <v>826</v>
      </c>
      <c r="M44" s="1061"/>
    </row>
    <row r="45" spans="2:13" x14ac:dyDescent="0.2">
      <c r="B45" s="1059" t="s">
        <v>826</v>
      </c>
      <c r="C45" s="952"/>
      <c r="D45" s="949"/>
      <c r="E45" s="949"/>
      <c r="F45" s="956" t="s">
        <v>826</v>
      </c>
      <c r="G45" s="959"/>
      <c r="H45" s="956" t="s">
        <v>826</v>
      </c>
      <c r="I45" s="959"/>
      <c r="J45" s="956" t="s">
        <v>826</v>
      </c>
      <c r="K45" s="951"/>
      <c r="L45" s="956" t="s">
        <v>826</v>
      </c>
      <c r="M45" s="1060"/>
    </row>
    <row r="46" spans="2:13" x14ac:dyDescent="0.2">
      <c r="B46" s="1059" t="s">
        <v>826</v>
      </c>
      <c r="C46" s="952" t="s">
        <v>880</v>
      </c>
      <c r="D46" s="955"/>
      <c r="E46" s="955"/>
      <c r="F46" s="950" t="s">
        <v>879</v>
      </c>
      <c r="G46" s="955"/>
      <c r="H46" s="950" t="s">
        <v>878</v>
      </c>
      <c r="I46" s="955"/>
      <c r="J46" s="950" t="s">
        <v>877</v>
      </c>
      <c r="K46" s="955"/>
      <c r="L46" s="950" t="s">
        <v>876</v>
      </c>
      <c r="M46" s="1060"/>
    </row>
    <row r="47" spans="2:13" x14ac:dyDescent="0.2">
      <c r="B47" s="1059"/>
      <c r="C47" s="954" t="s">
        <v>875</v>
      </c>
      <c r="D47" s="949"/>
      <c r="E47" s="949"/>
      <c r="F47" s="956" t="s">
        <v>826</v>
      </c>
      <c r="G47" s="951"/>
      <c r="H47" s="956" t="s">
        <v>826</v>
      </c>
      <c r="I47" s="951"/>
      <c r="J47" s="956" t="s">
        <v>826</v>
      </c>
      <c r="K47" s="951"/>
      <c r="L47" s="956" t="s">
        <v>826</v>
      </c>
      <c r="M47" s="1060"/>
    </row>
    <row r="48" spans="2:13" x14ac:dyDescent="0.2">
      <c r="B48" s="1059" t="s">
        <v>826</v>
      </c>
      <c r="C48" s="954"/>
      <c r="D48" s="949"/>
      <c r="E48" s="949"/>
      <c r="F48" s="956" t="s">
        <v>826</v>
      </c>
      <c r="G48" s="951"/>
      <c r="H48" s="956" t="s">
        <v>826</v>
      </c>
      <c r="I48" s="951"/>
      <c r="J48" s="956" t="s">
        <v>826</v>
      </c>
      <c r="K48" s="951"/>
      <c r="L48" s="956" t="s">
        <v>826</v>
      </c>
      <c r="M48" s="1060"/>
    </row>
    <row r="49" spans="2:13" x14ac:dyDescent="0.2">
      <c r="B49" s="1059" t="s">
        <v>826</v>
      </c>
      <c r="C49" s="952" t="s">
        <v>874</v>
      </c>
      <c r="D49" s="955"/>
      <c r="E49" s="955"/>
      <c r="F49" s="950" t="s">
        <v>873</v>
      </c>
      <c r="G49" s="955"/>
      <c r="H49" s="950" t="s">
        <v>872</v>
      </c>
      <c r="I49" s="949"/>
      <c r="J49" s="950" t="s">
        <v>871</v>
      </c>
      <c r="K49" s="955"/>
      <c r="L49" s="950" t="s">
        <v>870</v>
      </c>
      <c r="M49" s="1060"/>
    </row>
    <row r="50" spans="2:13" x14ac:dyDescent="0.2">
      <c r="B50" s="1059"/>
      <c r="C50" s="954" t="s">
        <v>869</v>
      </c>
      <c r="D50" s="958"/>
      <c r="E50" s="958"/>
      <c r="F50" s="956" t="s">
        <v>826</v>
      </c>
      <c r="G50" s="951"/>
      <c r="H50" s="956" t="s">
        <v>826</v>
      </c>
      <c r="I50" s="951"/>
      <c r="J50" s="956" t="s">
        <v>826</v>
      </c>
      <c r="K50" s="951"/>
      <c r="L50" s="956" t="s">
        <v>826</v>
      </c>
      <c r="M50" s="1061"/>
    </row>
    <row r="51" spans="2:13" x14ac:dyDescent="0.2">
      <c r="B51" s="1059" t="s">
        <v>826</v>
      </c>
      <c r="C51" s="952"/>
      <c r="D51" s="949"/>
      <c r="E51" s="949"/>
      <c r="F51" s="956" t="s">
        <v>826</v>
      </c>
      <c r="G51" s="951"/>
      <c r="H51" s="956" t="s">
        <v>826</v>
      </c>
      <c r="I51" s="951"/>
      <c r="J51" s="956" t="s">
        <v>826</v>
      </c>
      <c r="K51" s="951"/>
      <c r="L51" s="956" t="s">
        <v>826</v>
      </c>
      <c r="M51" s="1060"/>
    </row>
    <row r="52" spans="2:13" x14ac:dyDescent="0.2">
      <c r="B52" s="1059" t="s">
        <v>826</v>
      </c>
      <c r="C52" s="952" t="s">
        <v>868</v>
      </c>
      <c r="D52" s="955"/>
      <c r="E52" s="955"/>
      <c r="F52" s="950" t="s">
        <v>867</v>
      </c>
      <c r="G52" s="955"/>
      <c r="H52" s="950" t="s">
        <v>866</v>
      </c>
      <c r="I52" s="949"/>
      <c r="J52" s="950" t="s">
        <v>865</v>
      </c>
      <c r="K52" s="955"/>
      <c r="L52" s="950" t="s">
        <v>864</v>
      </c>
      <c r="M52" s="1060"/>
    </row>
    <row r="53" spans="2:13" x14ac:dyDescent="0.2">
      <c r="B53" s="1059"/>
      <c r="C53" s="954" t="s">
        <v>863</v>
      </c>
      <c r="D53" s="949"/>
      <c r="E53" s="949"/>
      <c r="F53" s="956" t="s">
        <v>826</v>
      </c>
      <c r="G53" s="951"/>
      <c r="H53" s="956" t="s">
        <v>826</v>
      </c>
      <c r="I53" s="951"/>
      <c r="J53" s="956" t="s">
        <v>826</v>
      </c>
      <c r="K53" s="951"/>
      <c r="L53" s="956" t="s">
        <v>826</v>
      </c>
      <c r="M53" s="1060"/>
    </row>
    <row r="54" spans="2:13" x14ac:dyDescent="0.2">
      <c r="B54" s="1059" t="s">
        <v>826</v>
      </c>
      <c r="C54" s="957"/>
      <c r="D54" s="949"/>
      <c r="E54" s="949"/>
      <c r="F54" s="956" t="s">
        <v>826</v>
      </c>
      <c r="G54" s="951"/>
      <c r="H54" s="956" t="s">
        <v>826</v>
      </c>
      <c r="I54" s="951"/>
      <c r="J54" s="956" t="s">
        <v>826</v>
      </c>
      <c r="K54" s="951"/>
      <c r="L54" s="956" t="s">
        <v>826</v>
      </c>
      <c r="M54" s="1060"/>
    </row>
    <row r="55" spans="2:13" x14ac:dyDescent="0.2">
      <c r="B55" s="1059" t="s">
        <v>826</v>
      </c>
      <c r="C55" s="952" t="s">
        <v>862</v>
      </c>
      <c r="D55" s="955"/>
      <c r="E55" s="955"/>
      <c r="F55" s="950" t="s">
        <v>861</v>
      </c>
      <c r="G55" s="955"/>
      <c r="H55" s="950" t="s">
        <v>860</v>
      </c>
      <c r="I55" s="949"/>
      <c r="J55" s="950" t="s">
        <v>859</v>
      </c>
      <c r="K55" s="955"/>
      <c r="L55" s="950" t="s">
        <v>858</v>
      </c>
      <c r="M55" s="1060"/>
    </row>
    <row r="56" spans="2:13" ht="22.5" x14ac:dyDescent="0.2">
      <c r="B56" s="1059"/>
      <c r="C56" s="954" t="s">
        <v>857</v>
      </c>
      <c r="D56" s="949"/>
      <c r="E56" s="949"/>
      <c r="F56" s="956" t="s">
        <v>826</v>
      </c>
      <c r="G56" s="951"/>
      <c r="H56" s="956" t="s">
        <v>826</v>
      </c>
      <c r="I56" s="951"/>
      <c r="J56" s="956" t="s">
        <v>826</v>
      </c>
      <c r="K56" s="951"/>
      <c r="L56" s="956" t="s">
        <v>826</v>
      </c>
      <c r="M56" s="1060"/>
    </row>
    <row r="57" spans="2:13" x14ac:dyDescent="0.2">
      <c r="B57" s="1059" t="s">
        <v>826</v>
      </c>
      <c r="C57" s="952"/>
      <c r="D57" s="949"/>
      <c r="E57" s="949"/>
      <c r="F57" s="956" t="s">
        <v>826</v>
      </c>
      <c r="G57" s="951"/>
      <c r="H57" s="956" t="s">
        <v>826</v>
      </c>
      <c r="I57" s="951"/>
      <c r="J57" s="956" t="s">
        <v>826</v>
      </c>
      <c r="K57" s="951"/>
      <c r="L57" s="956" t="s">
        <v>826</v>
      </c>
      <c r="M57" s="1060"/>
    </row>
    <row r="58" spans="2:13" ht="22.5" x14ac:dyDescent="0.2">
      <c r="B58" s="1059" t="s">
        <v>826</v>
      </c>
      <c r="C58" s="952" t="s">
        <v>856</v>
      </c>
      <c r="D58" s="955"/>
      <c r="E58" s="955"/>
      <c r="F58" s="950" t="s">
        <v>855</v>
      </c>
      <c r="G58" s="955"/>
      <c r="H58" s="950" t="s">
        <v>854</v>
      </c>
      <c r="I58" s="949"/>
      <c r="J58" s="950" t="s">
        <v>853</v>
      </c>
      <c r="K58" s="955"/>
      <c r="L58" s="950" t="s">
        <v>852</v>
      </c>
      <c r="M58" s="1060"/>
    </row>
    <row r="59" spans="2:13" ht="33.75" x14ac:dyDescent="0.2">
      <c r="B59" s="1059"/>
      <c r="C59" s="954" t="s">
        <v>851</v>
      </c>
      <c r="D59" s="949"/>
      <c r="E59" s="949"/>
      <c r="F59" s="956" t="s">
        <v>826</v>
      </c>
      <c r="G59" s="951"/>
      <c r="H59" s="956" t="s">
        <v>826</v>
      </c>
      <c r="I59" s="951"/>
      <c r="J59" s="956" t="s">
        <v>826</v>
      </c>
      <c r="K59" s="951"/>
      <c r="L59" s="956" t="s">
        <v>826</v>
      </c>
      <c r="M59" s="1060"/>
    </row>
    <row r="60" spans="2:13" x14ac:dyDescent="0.2">
      <c r="B60" s="1059" t="s">
        <v>826</v>
      </c>
      <c r="C60" s="952"/>
      <c r="D60" s="958"/>
      <c r="E60" s="958"/>
      <c r="F60" s="956" t="s">
        <v>826</v>
      </c>
      <c r="G60" s="951"/>
      <c r="H60" s="956" t="s">
        <v>826</v>
      </c>
      <c r="I60" s="951"/>
      <c r="J60" s="956" t="s">
        <v>826</v>
      </c>
      <c r="K60" s="951"/>
      <c r="L60" s="956" t="s">
        <v>826</v>
      </c>
      <c r="M60" s="1061"/>
    </row>
    <row r="61" spans="2:13" ht="22.5" x14ac:dyDescent="0.2">
      <c r="B61" s="1059" t="s">
        <v>826</v>
      </c>
      <c r="C61" s="952" t="s">
        <v>850</v>
      </c>
      <c r="D61" s="955"/>
      <c r="E61" s="955"/>
      <c r="F61" s="950" t="s">
        <v>849</v>
      </c>
      <c r="G61" s="955"/>
      <c r="H61" s="950" t="s">
        <v>848</v>
      </c>
      <c r="I61" s="949"/>
      <c r="J61" s="950" t="s">
        <v>847</v>
      </c>
      <c r="K61" s="955"/>
      <c r="L61" s="950" t="s">
        <v>846</v>
      </c>
      <c r="M61" s="1060"/>
    </row>
    <row r="62" spans="2:13" x14ac:dyDescent="0.2">
      <c r="B62" s="1059"/>
      <c r="C62" s="954" t="s">
        <v>845</v>
      </c>
      <c r="D62" s="949"/>
      <c r="E62" s="949"/>
      <c r="F62" s="956" t="s">
        <v>826</v>
      </c>
      <c r="G62" s="951"/>
      <c r="H62" s="956" t="s">
        <v>826</v>
      </c>
      <c r="I62" s="951"/>
      <c r="J62" s="956" t="s">
        <v>826</v>
      </c>
      <c r="K62" s="951"/>
      <c r="L62" s="956" t="s">
        <v>826</v>
      </c>
      <c r="M62" s="1060"/>
    </row>
    <row r="63" spans="2:13" x14ac:dyDescent="0.2">
      <c r="B63" s="1059" t="s">
        <v>826</v>
      </c>
      <c r="C63" s="957"/>
      <c r="D63" s="949"/>
      <c r="E63" s="949"/>
      <c r="F63" s="956" t="s">
        <v>826</v>
      </c>
      <c r="G63" s="951"/>
      <c r="H63" s="956" t="s">
        <v>826</v>
      </c>
      <c r="I63" s="951"/>
      <c r="J63" s="956" t="s">
        <v>826</v>
      </c>
      <c r="K63" s="951"/>
      <c r="L63" s="956" t="s">
        <v>826</v>
      </c>
      <c r="M63" s="1060"/>
    </row>
    <row r="64" spans="2:13" ht="22.5" x14ac:dyDescent="0.2">
      <c r="B64" s="1059" t="s">
        <v>826</v>
      </c>
      <c r="C64" s="952" t="s">
        <v>844</v>
      </c>
      <c r="D64" s="955"/>
      <c r="E64" s="955"/>
      <c r="F64" s="950" t="s">
        <v>843</v>
      </c>
      <c r="G64" s="955"/>
      <c r="H64" s="950" t="s">
        <v>842</v>
      </c>
      <c r="I64" s="949"/>
      <c r="J64" s="950" t="s">
        <v>841</v>
      </c>
      <c r="K64" s="955"/>
      <c r="L64" s="950" t="s">
        <v>840</v>
      </c>
      <c r="M64" s="1060"/>
    </row>
    <row r="65" spans="2:13" ht="22.5" x14ac:dyDescent="0.2">
      <c r="B65" s="1059"/>
      <c r="C65" s="954" t="s">
        <v>839</v>
      </c>
      <c r="D65" s="949"/>
      <c r="E65" s="949"/>
      <c r="F65" s="956" t="s">
        <v>826</v>
      </c>
      <c r="G65" s="951"/>
      <c r="H65" s="956" t="s">
        <v>826</v>
      </c>
      <c r="I65" s="951"/>
      <c r="J65" s="956" t="s">
        <v>826</v>
      </c>
      <c r="K65" s="951"/>
      <c r="L65" s="956" t="s">
        <v>826</v>
      </c>
      <c r="M65" s="1060"/>
    </row>
    <row r="66" spans="2:13" x14ac:dyDescent="0.2">
      <c r="B66" s="1059" t="s">
        <v>826</v>
      </c>
      <c r="C66" s="957"/>
      <c r="D66" s="949"/>
      <c r="E66" s="949"/>
      <c r="F66" s="956" t="s">
        <v>826</v>
      </c>
      <c r="G66" s="951"/>
      <c r="H66" s="956" t="s">
        <v>826</v>
      </c>
      <c r="I66" s="951"/>
      <c r="J66" s="956" t="s">
        <v>826</v>
      </c>
      <c r="K66" s="951"/>
      <c r="L66" s="956" t="s">
        <v>826</v>
      </c>
      <c r="M66" s="1060"/>
    </row>
    <row r="67" spans="2:13" x14ac:dyDescent="0.2">
      <c r="B67" s="1059" t="s">
        <v>826</v>
      </c>
      <c r="C67" s="952" t="s">
        <v>838</v>
      </c>
      <c r="D67" s="955"/>
      <c r="E67" s="955"/>
      <c r="F67" s="950" t="s">
        <v>837</v>
      </c>
      <c r="G67" s="955"/>
      <c r="H67" s="950" t="s">
        <v>836</v>
      </c>
      <c r="I67" s="949"/>
      <c r="J67" s="950" t="s">
        <v>835</v>
      </c>
      <c r="K67" s="955"/>
      <c r="L67" s="950" t="s">
        <v>834</v>
      </c>
      <c r="M67" s="1060"/>
    </row>
    <row r="68" spans="2:13" ht="22.5" x14ac:dyDescent="0.2">
      <c r="B68" s="1059"/>
      <c r="C68" s="954" t="s">
        <v>833</v>
      </c>
      <c r="D68" s="949"/>
      <c r="E68" s="949"/>
      <c r="F68" s="956" t="s">
        <v>826</v>
      </c>
      <c r="G68" s="951"/>
      <c r="H68" s="956" t="s">
        <v>826</v>
      </c>
      <c r="I68" s="951"/>
      <c r="J68" s="956" t="s">
        <v>826</v>
      </c>
      <c r="K68" s="951"/>
      <c r="L68" s="956" t="s">
        <v>826</v>
      </c>
      <c r="M68" s="1060"/>
    </row>
    <row r="69" spans="2:13" x14ac:dyDescent="0.2">
      <c r="B69" s="1059" t="s">
        <v>826</v>
      </c>
      <c r="C69" s="957"/>
      <c r="D69" s="949"/>
      <c r="E69" s="949"/>
      <c r="F69" s="956" t="s">
        <v>826</v>
      </c>
      <c r="G69" s="951"/>
      <c r="H69" s="956" t="s">
        <v>826</v>
      </c>
      <c r="I69" s="951"/>
      <c r="J69" s="956" t="s">
        <v>826</v>
      </c>
      <c r="K69" s="951"/>
      <c r="L69" s="956" t="s">
        <v>826</v>
      </c>
      <c r="M69" s="1060"/>
    </row>
    <row r="70" spans="2:13" ht="22.5" x14ac:dyDescent="0.2">
      <c r="B70" s="1059" t="s">
        <v>826</v>
      </c>
      <c r="C70" s="952" t="s">
        <v>832</v>
      </c>
      <c r="D70" s="955"/>
      <c r="E70" s="955"/>
      <c r="F70" s="950" t="s">
        <v>831</v>
      </c>
      <c r="G70" s="955"/>
      <c r="H70" s="950" t="s">
        <v>830</v>
      </c>
      <c r="I70" s="949"/>
      <c r="J70" s="950" t="s">
        <v>829</v>
      </c>
      <c r="K70" s="955"/>
      <c r="L70" s="950" t="s">
        <v>828</v>
      </c>
      <c r="M70" s="1060"/>
    </row>
    <row r="71" spans="2:13" x14ac:dyDescent="0.2">
      <c r="B71" s="1059"/>
      <c r="C71" s="954" t="s">
        <v>827</v>
      </c>
      <c r="D71" s="949"/>
      <c r="E71" s="949"/>
      <c r="F71" s="956" t="s">
        <v>826</v>
      </c>
      <c r="G71" s="951"/>
      <c r="H71" s="956" t="s">
        <v>826</v>
      </c>
      <c r="I71" s="951"/>
      <c r="J71" s="956" t="s">
        <v>826</v>
      </c>
      <c r="K71" s="951"/>
      <c r="L71" s="956" t="s">
        <v>826</v>
      </c>
      <c r="M71" s="1060"/>
    </row>
    <row r="72" spans="2:13" x14ac:dyDescent="0.2">
      <c r="B72" s="1059" t="s">
        <v>826</v>
      </c>
      <c r="C72" s="957"/>
      <c r="D72" s="949"/>
      <c r="E72" s="949"/>
      <c r="F72" s="956" t="s">
        <v>826</v>
      </c>
      <c r="G72" s="951"/>
      <c r="H72" s="956" t="s">
        <v>826</v>
      </c>
      <c r="I72" s="951"/>
      <c r="J72" s="956" t="s">
        <v>826</v>
      </c>
      <c r="K72" s="951"/>
      <c r="L72" s="956" t="s">
        <v>826</v>
      </c>
      <c r="M72" s="1060"/>
    </row>
    <row r="73" spans="2:13" x14ac:dyDescent="0.2">
      <c r="B73" s="1059" t="s">
        <v>826</v>
      </c>
      <c r="C73" s="952" t="s">
        <v>825</v>
      </c>
      <c r="D73" s="955"/>
      <c r="E73" s="955"/>
      <c r="F73" s="950" t="s">
        <v>824</v>
      </c>
      <c r="G73" s="955"/>
      <c r="H73" s="950" t="s">
        <v>823</v>
      </c>
      <c r="I73" s="949"/>
      <c r="J73" s="950" t="s">
        <v>822</v>
      </c>
      <c r="K73" s="955"/>
      <c r="L73" s="950" t="s">
        <v>821</v>
      </c>
      <c r="M73" s="1060"/>
    </row>
    <row r="74" spans="2:13" ht="12" thickBot="1" x14ac:dyDescent="0.25">
      <c r="B74" s="1064"/>
      <c r="C74" s="1065" t="s">
        <v>820</v>
      </c>
      <c r="D74" s="1066"/>
      <c r="E74" s="1066"/>
      <c r="F74" s="1067" t="s">
        <v>819</v>
      </c>
      <c r="G74" s="1068"/>
      <c r="H74" s="1067" t="s">
        <v>818</v>
      </c>
      <c r="I74" s="1069"/>
      <c r="J74" s="1067" t="s">
        <v>817</v>
      </c>
      <c r="K74" s="1068"/>
      <c r="L74" s="1067" t="s">
        <v>816</v>
      </c>
      <c r="M74" s="1070"/>
    </row>
  </sheetData>
  <mergeCells count="13">
    <mergeCell ref="J6:J9"/>
    <mergeCell ref="K6:K9"/>
    <mergeCell ref="L6:L9"/>
    <mergeCell ref="M6:M9"/>
    <mergeCell ref="B2:K5"/>
    <mergeCell ref="B6:B9"/>
    <mergeCell ref="C6:C9"/>
    <mergeCell ref="D6:D9"/>
    <mergeCell ref="E6:E9"/>
    <mergeCell ref="F6:F9"/>
    <mergeCell ref="G6:G9"/>
    <mergeCell ref="H6:H9"/>
    <mergeCell ref="I6:I9"/>
  </mergeCells>
  <pageMargins left="0.41" right="0.28999999999999998" top="1" bottom="1" header="0.5" footer="0.5"/>
  <pageSetup paperSize="9" scale="60" orientation="portrait" r:id="rId1"/>
  <headerFooter>
    <oddHeader>&amp;LHrvatska narodna banka&amp;R&amp;F</oddHeader>
    <oddFooter>&amp;CStr. &amp;P . od .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"/>
  <sheetViews>
    <sheetView zoomScaleNormal="100" zoomScaleSheetLayoutView="80" workbookViewId="0"/>
  </sheetViews>
  <sheetFormatPr defaultRowHeight="15" x14ac:dyDescent="0.2"/>
  <cols>
    <col min="1" max="1" width="2.7109375" style="1071" customWidth="1"/>
    <col min="2" max="2" width="6.85546875" style="1072" customWidth="1"/>
    <col min="3" max="3" width="31" style="1071" customWidth="1"/>
    <col min="4" max="4" width="31.140625" style="1071" customWidth="1"/>
    <col min="5" max="5" width="22.5703125" style="1071" bestFit="1" customWidth="1"/>
    <col min="6" max="16384" width="9.140625" style="1071"/>
  </cols>
  <sheetData>
    <row r="1" spans="2:5" ht="15.75" thickBot="1" x14ac:dyDescent="0.25"/>
    <row r="2" spans="2:5" x14ac:dyDescent="0.2">
      <c r="B2" s="1081"/>
      <c r="C2" s="1082"/>
      <c r="D2" s="1083"/>
      <c r="E2" s="1084" t="s">
        <v>0</v>
      </c>
    </row>
    <row r="3" spans="2:5" x14ac:dyDescent="0.2">
      <c r="B3" s="1085"/>
      <c r="C3" s="1073" t="s">
        <v>1007</v>
      </c>
      <c r="D3" s="1074"/>
      <c r="E3" s="1086" t="s">
        <v>3</v>
      </c>
    </row>
    <row r="4" spans="2:5" x14ac:dyDescent="0.2">
      <c r="B4" s="1085"/>
      <c r="C4" s="1075"/>
      <c r="D4" s="1074"/>
      <c r="E4" s="1086" t="s">
        <v>1</v>
      </c>
    </row>
    <row r="5" spans="2:5" x14ac:dyDescent="0.2">
      <c r="B5" s="1087"/>
      <c r="C5" s="1076"/>
      <c r="D5" s="1076"/>
      <c r="E5" s="1088" t="s">
        <v>2</v>
      </c>
    </row>
    <row r="6" spans="2:5" ht="36" x14ac:dyDescent="0.2">
      <c r="B6" s="1089" t="s">
        <v>988</v>
      </c>
      <c r="C6" s="1077" t="s">
        <v>987</v>
      </c>
      <c r="D6" s="1077"/>
      <c r="E6" s="1090"/>
    </row>
    <row r="7" spans="2:5" x14ac:dyDescent="0.2">
      <c r="B7" s="1091" t="s">
        <v>986</v>
      </c>
      <c r="C7" s="981" t="s">
        <v>985</v>
      </c>
      <c r="D7" s="1078"/>
      <c r="E7" s="1092"/>
    </row>
    <row r="8" spans="2:5" x14ac:dyDescent="0.2">
      <c r="B8" s="1091" t="s">
        <v>984</v>
      </c>
      <c r="C8" s="981" t="s">
        <v>983</v>
      </c>
      <c r="D8" s="981"/>
      <c r="E8" s="1093"/>
    </row>
    <row r="9" spans="2:5" x14ac:dyDescent="0.2">
      <c r="B9" s="1091" t="s">
        <v>982</v>
      </c>
      <c r="C9" s="981" t="s">
        <v>981</v>
      </c>
      <c r="D9" s="981"/>
      <c r="E9" s="1094"/>
    </row>
    <row r="10" spans="2:5" x14ac:dyDescent="0.2">
      <c r="B10" s="1091" t="s">
        <v>980</v>
      </c>
      <c r="C10" s="981" t="s">
        <v>979</v>
      </c>
      <c r="D10" s="981"/>
      <c r="E10" s="1094"/>
    </row>
    <row r="11" spans="2:5" x14ac:dyDescent="0.2">
      <c r="B11" s="1091" t="s">
        <v>978</v>
      </c>
      <c r="C11" s="981" t="s">
        <v>977</v>
      </c>
      <c r="D11" s="981"/>
      <c r="E11" s="1094"/>
    </row>
    <row r="12" spans="2:5" x14ac:dyDescent="0.2">
      <c r="B12" s="1091" t="s">
        <v>976</v>
      </c>
      <c r="C12" s="981" t="s">
        <v>975</v>
      </c>
      <c r="D12" s="981"/>
      <c r="E12" s="1095"/>
    </row>
    <row r="13" spans="2:5" x14ac:dyDescent="0.2">
      <c r="B13" s="1091" t="s">
        <v>974</v>
      </c>
      <c r="C13" s="981" t="s">
        <v>973</v>
      </c>
      <c r="D13" s="981"/>
      <c r="E13" s="1093"/>
    </row>
    <row r="14" spans="2:5" x14ac:dyDescent="0.2">
      <c r="B14" s="1091" t="s">
        <v>972</v>
      </c>
      <c r="C14" s="981" t="s">
        <v>971</v>
      </c>
      <c r="D14" s="981"/>
      <c r="E14" s="1093"/>
    </row>
    <row r="15" spans="2:5" ht="48" x14ac:dyDescent="0.2">
      <c r="B15" s="1091" t="s">
        <v>970</v>
      </c>
      <c r="C15" s="981" t="s">
        <v>969</v>
      </c>
      <c r="D15" s="981"/>
      <c r="E15" s="1094"/>
    </row>
    <row r="16" spans="2:5" x14ac:dyDescent="0.2">
      <c r="B16" s="1096" t="s">
        <v>968</v>
      </c>
      <c r="C16" s="1079" t="s">
        <v>967</v>
      </c>
      <c r="D16" s="981"/>
      <c r="E16" s="1093"/>
    </row>
    <row r="17" spans="2:5" x14ac:dyDescent="0.2">
      <c r="B17" s="1091" t="s">
        <v>966</v>
      </c>
      <c r="C17" s="1080" t="s">
        <v>965</v>
      </c>
      <c r="D17" s="1080"/>
      <c r="E17" s="1093"/>
    </row>
    <row r="18" spans="2:5" x14ac:dyDescent="0.2">
      <c r="B18" s="1091" t="s">
        <v>964</v>
      </c>
      <c r="C18" s="981" t="s">
        <v>963</v>
      </c>
      <c r="D18" s="981"/>
      <c r="E18" s="1093"/>
    </row>
    <row r="19" spans="2:5" x14ac:dyDescent="0.2">
      <c r="B19" s="1091" t="s">
        <v>962</v>
      </c>
      <c r="C19" s="981" t="s">
        <v>961</v>
      </c>
      <c r="D19" s="981"/>
      <c r="E19" s="1093"/>
    </row>
    <row r="20" spans="2:5" x14ac:dyDescent="0.2">
      <c r="B20" s="1091" t="s">
        <v>960</v>
      </c>
      <c r="C20" s="981" t="s">
        <v>959</v>
      </c>
      <c r="D20" s="981"/>
      <c r="E20" s="1093"/>
    </row>
    <row r="21" spans="2:5" ht="24" x14ac:dyDescent="0.2">
      <c r="B21" s="1091" t="s">
        <v>958</v>
      </c>
      <c r="C21" s="981" t="s">
        <v>957</v>
      </c>
      <c r="D21" s="981"/>
      <c r="E21" s="1093"/>
    </row>
    <row r="22" spans="2:5" x14ac:dyDescent="0.2">
      <c r="B22" s="1091" t="s">
        <v>956</v>
      </c>
      <c r="C22" s="981" t="s">
        <v>955</v>
      </c>
      <c r="D22" s="981"/>
      <c r="E22" s="1095"/>
    </row>
    <row r="23" spans="2:5" x14ac:dyDescent="0.2">
      <c r="B23" s="1091" t="s">
        <v>954</v>
      </c>
      <c r="C23" s="981" t="s">
        <v>953</v>
      </c>
      <c r="D23" s="981"/>
      <c r="E23" s="1095"/>
    </row>
    <row r="24" spans="2:5" x14ac:dyDescent="0.2">
      <c r="B24" s="1091" t="s">
        <v>952</v>
      </c>
      <c r="C24" s="981" t="s">
        <v>951</v>
      </c>
      <c r="D24" s="981"/>
      <c r="E24" s="1093"/>
    </row>
    <row r="25" spans="2:5" x14ac:dyDescent="0.2">
      <c r="B25" s="1091" t="s">
        <v>950</v>
      </c>
      <c r="C25" s="981" t="s">
        <v>949</v>
      </c>
      <c r="D25" s="981"/>
      <c r="E25" s="1095"/>
    </row>
    <row r="26" spans="2:5" x14ac:dyDescent="0.2">
      <c r="B26" s="1091" t="s">
        <v>948</v>
      </c>
      <c r="C26" s="981" t="s">
        <v>947</v>
      </c>
      <c r="D26" s="981"/>
      <c r="E26" s="1095"/>
    </row>
    <row r="27" spans="2:5" ht="15.75" thickBot="1" x14ac:dyDescent="0.25">
      <c r="B27" s="1097" t="s">
        <v>946</v>
      </c>
      <c r="C27" s="1098" t="s">
        <v>945</v>
      </c>
      <c r="D27" s="1098"/>
      <c r="E27" s="1099"/>
    </row>
  </sheetData>
  <pageMargins left="0.7" right="0.7" top="0.75" bottom="0.75" header="0.3" footer="0.3"/>
  <pageSetup paperSize="9" scale="6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0"/>
  <sheetViews>
    <sheetView zoomScale="85" zoomScaleNormal="85" zoomScaleSheetLayoutView="100" workbookViewId="0"/>
  </sheetViews>
  <sheetFormatPr defaultColWidth="8" defaultRowHeight="12.75" x14ac:dyDescent="0.2"/>
  <cols>
    <col min="1" max="1" width="4.7109375" style="559" customWidth="1"/>
    <col min="2" max="2" width="8.7109375" style="670" customWidth="1"/>
    <col min="3" max="3" width="58.5703125" style="671" customWidth="1"/>
    <col min="4" max="4" width="9.7109375" style="672" customWidth="1"/>
    <col min="5" max="5" width="7.85546875" style="672" customWidth="1"/>
    <col min="6" max="6" width="10.28515625" style="671" customWidth="1"/>
    <col min="7" max="7" width="7.85546875" style="672" customWidth="1"/>
    <col min="8" max="8" width="7.85546875" style="559" customWidth="1"/>
    <col min="9" max="9" width="7.85546875" style="672" customWidth="1"/>
    <col min="10" max="10" width="7.85546875" style="559" customWidth="1"/>
    <col min="11" max="11" width="7.85546875" style="672" customWidth="1"/>
    <col min="12" max="12" width="7.85546875" style="559" customWidth="1"/>
    <col min="13" max="13" width="7.85546875" style="672" customWidth="1"/>
    <col min="14" max="14" width="7.85546875" style="559" customWidth="1"/>
    <col min="15" max="15" width="7.85546875" style="672" customWidth="1"/>
    <col min="16" max="16" width="7.85546875" style="559" customWidth="1"/>
    <col min="17" max="17" width="7.85546875" style="672" customWidth="1"/>
    <col min="18" max="18" width="7.85546875" style="559" customWidth="1"/>
    <col min="19" max="19" width="7.85546875" style="672" customWidth="1"/>
    <col min="20" max="20" width="7.85546875" style="559" customWidth="1"/>
    <col min="21" max="21" width="7.85546875" style="672" customWidth="1"/>
    <col min="22" max="22" width="7.85546875" style="559" customWidth="1"/>
    <col min="23" max="23" width="7.85546875" style="672" customWidth="1"/>
    <col min="24" max="24" width="7.85546875" style="559" customWidth="1"/>
    <col min="25" max="25" width="7.85546875" style="672" customWidth="1"/>
    <col min="26" max="26" width="7.85546875" style="559" customWidth="1"/>
    <col min="27" max="27" width="7.85546875" style="672" customWidth="1"/>
    <col min="28" max="28" width="7.85546875" style="559" customWidth="1"/>
    <col min="29" max="29" width="7.85546875" style="672" customWidth="1"/>
    <col min="30" max="30" width="7.85546875" style="559" customWidth="1"/>
    <col min="31" max="31" width="7.85546875" style="672" customWidth="1"/>
    <col min="32" max="32" width="7.85546875" style="559" customWidth="1"/>
    <col min="33" max="33" width="7.85546875" style="672" customWidth="1"/>
    <col min="34" max="34" width="7.85546875" style="559" customWidth="1"/>
    <col min="35" max="35" width="7.85546875" style="672" customWidth="1"/>
    <col min="36" max="36" width="7.85546875" style="559" customWidth="1"/>
    <col min="37" max="37" width="7.85546875" style="672" customWidth="1"/>
    <col min="38" max="38" width="7.85546875" style="559" customWidth="1"/>
    <col min="39" max="39" width="7.85546875" style="672" customWidth="1"/>
    <col min="40" max="40" width="7.85546875" style="559" customWidth="1"/>
    <col min="41" max="41" width="7.85546875" style="672" customWidth="1"/>
    <col min="42" max="42" width="7.85546875" style="559" customWidth="1"/>
    <col min="43" max="43" width="7.85546875" style="672" customWidth="1"/>
    <col min="44" max="44" width="9.42578125" style="559" customWidth="1"/>
    <col min="45" max="45" width="15.5703125" style="559" customWidth="1"/>
    <col min="46" max="16384" width="8" style="559"/>
  </cols>
  <sheetData>
    <row r="1" spans="1:44" ht="13.5" thickBot="1" x14ac:dyDescent="0.25">
      <c r="B1" s="560"/>
      <c r="C1" s="561"/>
      <c r="D1" s="562"/>
      <c r="E1" s="562"/>
      <c r="F1" s="561"/>
      <c r="G1" s="562"/>
      <c r="H1" s="563"/>
      <c r="I1" s="562"/>
      <c r="J1" s="563"/>
      <c r="K1" s="562"/>
      <c r="L1" s="563"/>
      <c r="M1" s="562"/>
      <c r="N1" s="563"/>
      <c r="O1" s="562"/>
      <c r="P1" s="563"/>
      <c r="Q1" s="562"/>
      <c r="R1" s="563"/>
      <c r="S1" s="562"/>
      <c r="T1" s="563"/>
      <c r="U1" s="562"/>
      <c r="V1" s="563"/>
      <c r="W1" s="562"/>
      <c r="X1" s="563"/>
      <c r="Y1" s="562"/>
      <c r="Z1" s="563"/>
      <c r="AA1" s="562"/>
      <c r="AB1" s="563"/>
      <c r="AC1" s="562"/>
      <c r="AD1" s="563"/>
      <c r="AE1" s="562"/>
      <c r="AF1" s="563"/>
      <c r="AG1" s="562"/>
      <c r="AH1" s="563"/>
      <c r="AI1" s="562"/>
      <c r="AJ1" s="563"/>
      <c r="AK1" s="562"/>
      <c r="AL1" s="563"/>
      <c r="AM1" s="562"/>
      <c r="AN1" s="563"/>
      <c r="AO1" s="562"/>
      <c r="AP1" s="563"/>
      <c r="AQ1" s="562"/>
      <c r="AR1" s="563"/>
    </row>
    <row r="2" spans="1:44" ht="15.75" customHeight="1" x14ac:dyDescent="0.2">
      <c r="A2" s="564"/>
      <c r="B2" s="565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7"/>
      <c r="AB2" s="568" t="s">
        <v>609</v>
      </c>
      <c r="AC2" s="566"/>
      <c r="AD2" s="569"/>
      <c r="AE2" s="566"/>
      <c r="AF2" s="570"/>
      <c r="AG2" s="566"/>
      <c r="AH2" s="570"/>
      <c r="AI2" s="566"/>
      <c r="AJ2" s="570"/>
      <c r="AK2" s="566"/>
      <c r="AL2" s="570"/>
      <c r="AM2" s="566"/>
      <c r="AN2" s="570"/>
      <c r="AO2" s="566"/>
      <c r="AP2" s="570"/>
      <c r="AQ2" s="566"/>
      <c r="AR2" s="571"/>
    </row>
    <row r="3" spans="1:44" ht="15.75" customHeight="1" x14ac:dyDescent="0.2">
      <c r="A3" s="564"/>
      <c r="B3" s="572"/>
      <c r="C3" s="573" t="s">
        <v>804</v>
      </c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4"/>
      <c r="U3" s="574"/>
      <c r="V3" s="574"/>
      <c r="W3" s="574"/>
      <c r="X3" s="574"/>
      <c r="Y3" s="574"/>
      <c r="Z3" s="574"/>
      <c r="AA3" s="575"/>
      <c r="AB3" s="576" t="s">
        <v>610</v>
      </c>
      <c r="AC3" s="574"/>
      <c r="AD3" s="577"/>
      <c r="AE3" s="574"/>
      <c r="AF3" s="578"/>
      <c r="AG3" s="574"/>
      <c r="AH3" s="578"/>
      <c r="AI3" s="574"/>
      <c r="AJ3" s="578"/>
      <c r="AK3" s="574"/>
      <c r="AL3" s="578"/>
      <c r="AM3" s="574"/>
      <c r="AN3" s="578"/>
      <c r="AO3" s="574"/>
      <c r="AP3" s="578"/>
      <c r="AQ3" s="574"/>
      <c r="AR3" s="579"/>
    </row>
    <row r="4" spans="1:44" ht="15.75" customHeight="1" x14ac:dyDescent="0.2">
      <c r="A4" s="564"/>
      <c r="B4" s="572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74"/>
      <c r="U4" s="574"/>
      <c r="V4" s="574"/>
      <c r="W4" s="574"/>
      <c r="X4" s="574"/>
      <c r="Y4" s="574"/>
      <c r="Z4" s="574"/>
      <c r="AA4" s="575"/>
      <c r="AB4" s="576" t="s">
        <v>611</v>
      </c>
      <c r="AC4" s="574"/>
      <c r="AD4" s="577"/>
      <c r="AE4" s="574"/>
      <c r="AF4" s="578"/>
      <c r="AG4" s="574"/>
      <c r="AH4" s="578"/>
      <c r="AI4" s="574"/>
      <c r="AJ4" s="578"/>
      <c r="AK4" s="574"/>
      <c r="AL4" s="578"/>
      <c r="AM4" s="574"/>
      <c r="AN4" s="578"/>
      <c r="AO4" s="574"/>
      <c r="AP4" s="578"/>
      <c r="AQ4" s="574"/>
      <c r="AR4" s="579"/>
    </row>
    <row r="5" spans="1:44" ht="13.5" thickBot="1" x14ac:dyDescent="0.25">
      <c r="A5" s="564"/>
      <c r="B5" s="580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2"/>
      <c r="AB5" s="583" t="s">
        <v>149</v>
      </c>
      <c r="AC5" s="581"/>
      <c r="AD5" s="584"/>
      <c r="AE5" s="581"/>
      <c r="AF5" s="585"/>
      <c r="AG5" s="581"/>
      <c r="AH5" s="585"/>
      <c r="AI5" s="581"/>
      <c r="AJ5" s="585"/>
      <c r="AK5" s="581"/>
      <c r="AL5" s="585"/>
      <c r="AM5" s="581"/>
      <c r="AN5" s="585"/>
      <c r="AO5" s="581"/>
      <c r="AP5" s="585"/>
      <c r="AQ5" s="581"/>
      <c r="AR5" s="586"/>
    </row>
    <row r="6" spans="1:44" ht="37.5" customHeight="1" x14ac:dyDescent="0.2">
      <c r="A6" s="564"/>
      <c r="B6" s="927" t="s">
        <v>612</v>
      </c>
      <c r="C6" s="928"/>
      <c r="D6" s="929" t="s">
        <v>613</v>
      </c>
      <c r="E6" s="587"/>
      <c r="F6" s="588" t="s">
        <v>614</v>
      </c>
      <c r="G6" s="588"/>
      <c r="H6" s="588" t="s">
        <v>615</v>
      </c>
      <c r="I6" s="588"/>
      <c r="J6" s="588" t="s">
        <v>616</v>
      </c>
      <c r="K6" s="588"/>
      <c r="L6" s="588" t="s">
        <v>617</v>
      </c>
      <c r="M6" s="588"/>
      <c r="N6" s="588" t="s">
        <v>618</v>
      </c>
      <c r="O6" s="588"/>
      <c r="P6" s="588" t="s">
        <v>619</v>
      </c>
      <c r="Q6" s="588"/>
      <c r="R6" s="588" t="s">
        <v>620</v>
      </c>
      <c r="S6" s="588"/>
      <c r="T6" s="588" t="s">
        <v>621</v>
      </c>
      <c r="U6" s="588"/>
      <c r="V6" s="588" t="s">
        <v>622</v>
      </c>
      <c r="W6" s="588"/>
      <c r="X6" s="588" t="s">
        <v>623</v>
      </c>
      <c r="Y6" s="588"/>
      <c r="Z6" s="588" t="s">
        <v>624</v>
      </c>
      <c r="AA6" s="588"/>
      <c r="AB6" s="588" t="s">
        <v>625</v>
      </c>
      <c r="AC6" s="588"/>
      <c r="AD6" s="588" t="s">
        <v>626</v>
      </c>
      <c r="AE6" s="588"/>
      <c r="AF6" s="588" t="s">
        <v>627</v>
      </c>
      <c r="AG6" s="588"/>
      <c r="AH6" s="588" t="s">
        <v>628</v>
      </c>
      <c r="AI6" s="588"/>
      <c r="AJ6" s="588" t="s">
        <v>629</v>
      </c>
      <c r="AK6" s="588"/>
      <c r="AL6" s="588" t="s">
        <v>630</v>
      </c>
      <c r="AM6" s="588"/>
      <c r="AN6" s="588" t="s">
        <v>631</v>
      </c>
      <c r="AO6" s="588"/>
      <c r="AP6" s="588" t="s">
        <v>632</v>
      </c>
      <c r="AQ6" s="587"/>
      <c r="AR6" s="931" t="s">
        <v>155</v>
      </c>
    </row>
    <row r="7" spans="1:44" ht="28.5" customHeight="1" x14ac:dyDescent="0.2">
      <c r="A7" s="564"/>
      <c r="B7" s="933" t="s">
        <v>633</v>
      </c>
      <c r="C7" s="934"/>
      <c r="D7" s="930"/>
      <c r="E7" s="587"/>
      <c r="F7" s="587">
        <v>2.8E-3</v>
      </c>
      <c r="G7" s="587"/>
      <c r="H7" s="587">
        <v>4.1700000000000001E-2</v>
      </c>
      <c r="I7" s="587"/>
      <c r="J7" s="587">
        <v>0.16669999999999999</v>
      </c>
      <c r="K7" s="587"/>
      <c r="L7" s="587">
        <v>0.375</v>
      </c>
      <c r="M7" s="587"/>
      <c r="N7" s="587">
        <v>0.625</v>
      </c>
      <c r="O7" s="587"/>
      <c r="P7" s="587">
        <v>0.875</v>
      </c>
      <c r="Q7" s="587"/>
      <c r="R7" s="587">
        <v>1.25</v>
      </c>
      <c r="S7" s="587"/>
      <c r="T7" s="587">
        <v>1.75</v>
      </c>
      <c r="U7" s="587"/>
      <c r="V7" s="587">
        <v>2.5</v>
      </c>
      <c r="W7" s="587"/>
      <c r="X7" s="587">
        <v>3.5</v>
      </c>
      <c r="Y7" s="587"/>
      <c r="Z7" s="587">
        <v>4.5</v>
      </c>
      <c r="AA7" s="587"/>
      <c r="AB7" s="587">
        <v>5.5</v>
      </c>
      <c r="AC7" s="587"/>
      <c r="AD7" s="587">
        <v>6.5</v>
      </c>
      <c r="AE7" s="587"/>
      <c r="AF7" s="587">
        <v>7.5</v>
      </c>
      <c r="AG7" s="587"/>
      <c r="AH7" s="587">
        <v>8.5</v>
      </c>
      <c r="AI7" s="587"/>
      <c r="AJ7" s="587">
        <v>9.5</v>
      </c>
      <c r="AK7" s="587"/>
      <c r="AL7" s="587">
        <v>12.5</v>
      </c>
      <c r="AM7" s="587"/>
      <c r="AN7" s="587">
        <v>17.5</v>
      </c>
      <c r="AO7" s="590"/>
      <c r="AP7" s="590">
        <v>25</v>
      </c>
      <c r="AQ7" s="591"/>
      <c r="AR7" s="932"/>
    </row>
    <row r="8" spans="1:44" ht="13.5" thickBot="1" x14ac:dyDescent="0.25">
      <c r="A8" s="564"/>
      <c r="B8" s="592">
        <v>1</v>
      </c>
      <c r="C8" s="593">
        <v>2</v>
      </c>
      <c r="D8" s="594">
        <v>3</v>
      </c>
      <c r="E8" s="594"/>
      <c r="F8" s="595">
        <v>4</v>
      </c>
      <c r="G8" s="596"/>
      <c r="H8" s="596">
        <v>5</v>
      </c>
      <c r="I8" s="596"/>
      <c r="J8" s="595">
        <v>6</v>
      </c>
      <c r="K8" s="596"/>
      <c r="L8" s="596">
        <v>7</v>
      </c>
      <c r="M8" s="596"/>
      <c r="N8" s="595">
        <v>8</v>
      </c>
      <c r="O8" s="596"/>
      <c r="P8" s="596">
        <v>9</v>
      </c>
      <c r="Q8" s="596"/>
      <c r="R8" s="595">
        <v>10</v>
      </c>
      <c r="S8" s="596"/>
      <c r="T8" s="596">
        <v>11</v>
      </c>
      <c r="U8" s="596"/>
      <c r="V8" s="595">
        <v>12</v>
      </c>
      <c r="W8" s="596"/>
      <c r="X8" s="596">
        <v>13</v>
      </c>
      <c r="Y8" s="596"/>
      <c r="Z8" s="595">
        <v>14</v>
      </c>
      <c r="AA8" s="596"/>
      <c r="AB8" s="596">
        <v>15</v>
      </c>
      <c r="AC8" s="596"/>
      <c r="AD8" s="595">
        <v>16</v>
      </c>
      <c r="AE8" s="596"/>
      <c r="AF8" s="596">
        <v>17</v>
      </c>
      <c r="AG8" s="596"/>
      <c r="AH8" s="595">
        <v>18</v>
      </c>
      <c r="AI8" s="596"/>
      <c r="AJ8" s="596">
        <v>19</v>
      </c>
      <c r="AK8" s="596"/>
      <c r="AL8" s="595">
        <v>20</v>
      </c>
      <c r="AM8" s="596"/>
      <c r="AN8" s="596">
        <v>21</v>
      </c>
      <c r="AO8" s="596"/>
      <c r="AP8" s="597">
        <v>22</v>
      </c>
      <c r="AQ8" s="596"/>
      <c r="AR8" s="598">
        <v>23</v>
      </c>
    </row>
    <row r="9" spans="1:44" ht="30" customHeight="1" x14ac:dyDescent="0.2">
      <c r="A9" s="564"/>
      <c r="B9" s="599"/>
      <c r="C9" s="600" t="s">
        <v>634</v>
      </c>
      <c r="D9" s="601"/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  <c r="W9" s="602"/>
      <c r="X9" s="602"/>
      <c r="Y9" s="602"/>
      <c r="Z9" s="602"/>
      <c r="AA9" s="602"/>
      <c r="AB9" s="602"/>
      <c r="AC9" s="602"/>
      <c r="AD9" s="602"/>
      <c r="AE9" s="602"/>
      <c r="AF9" s="602"/>
      <c r="AG9" s="602"/>
      <c r="AH9" s="602"/>
      <c r="AI9" s="602"/>
      <c r="AJ9" s="602"/>
      <c r="AK9" s="602"/>
      <c r="AL9" s="602"/>
      <c r="AM9" s="602"/>
      <c r="AN9" s="602"/>
      <c r="AO9" s="602"/>
      <c r="AP9" s="602"/>
      <c r="AQ9" s="602"/>
      <c r="AR9" s="603"/>
    </row>
    <row r="10" spans="1:44" ht="39" customHeight="1" thickBot="1" x14ac:dyDescent="0.25">
      <c r="A10" s="564"/>
      <c r="B10" s="604"/>
      <c r="C10" s="605" t="s">
        <v>119</v>
      </c>
      <c r="D10" s="606"/>
      <c r="E10" s="607"/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7"/>
      <c r="T10" s="607"/>
      <c r="U10" s="607"/>
      <c r="V10" s="607"/>
      <c r="W10" s="607"/>
      <c r="X10" s="607"/>
      <c r="Y10" s="607"/>
      <c r="Z10" s="607"/>
      <c r="AA10" s="607"/>
      <c r="AB10" s="607"/>
      <c r="AC10" s="607"/>
      <c r="AD10" s="607"/>
      <c r="AE10" s="607"/>
      <c r="AF10" s="607"/>
      <c r="AG10" s="607"/>
      <c r="AH10" s="607"/>
      <c r="AI10" s="607"/>
      <c r="AJ10" s="607"/>
      <c r="AK10" s="607"/>
      <c r="AL10" s="607"/>
      <c r="AM10" s="607"/>
      <c r="AN10" s="607"/>
      <c r="AO10" s="607"/>
      <c r="AP10" s="607"/>
      <c r="AQ10" s="607"/>
      <c r="AR10" s="608"/>
    </row>
    <row r="11" spans="1:44" s="614" customFormat="1" x14ac:dyDescent="0.2">
      <c r="A11" s="609"/>
      <c r="B11" s="610" t="s">
        <v>165</v>
      </c>
      <c r="C11" s="600" t="s">
        <v>635</v>
      </c>
      <c r="D11" s="588"/>
      <c r="E11" s="611">
        <v>10010</v>
      </c>
      <c r="F11" s="612"/>
      <c r="G11" s="611">
        <v>20010</v>
      </c>
      <c r="H11" s="612"/>
      <c r="I11" s="611">
        <v>30010</v>
      </c>
      <c r="J11" s="612"/>
      <c r="K11" s="611">
        <v>40010</v>
      </c>
      <c r="L11" s="612"/>
      <c r="M11" s="611">
        <v>50010</v>
      </c>
      <c r="N11" s="612"/>
      <c r="O11" s="611">
        <v>60010</v>
      </c>
      <c r="P11" s="612"/>
      <c r="Q11" s="611">
        <v>70010</v>
      </c>
      <c r="R11" s="612"/>
      <c r="S11" s="611">
        <v>80010</v>
      </c>
      <c r="T11" s="612"/>
      <c r="U11" s="611">
        <v>90010</v>
      </c>
      <c r="V11" s="612"/>
      <c r="W11" s="611">
        <v>100010</v>
      </c>
      <c r="X11" s="612"/>
      <c r="Y11" s="611">
        <v>110010</v>
      </c>
      <c r="Z11" s="612"/>
      <c r="AA11" s="611">
        <v>120010</v>
      </c>
      <c r="AB11" s="612"/>
      <c r="AC11" s="611">
        <v>130010</v>
      </c>
      <c r="AD11" s="612"/>
      <c r="AE11" s="611">
        <v>140010</v>
      </c>
      <c r="AF11" s="612"/>
      <c r="AG11" s="611">
        <v>150010</v>
      </c>
      <c r="AH11" s="612"/>
      <c r="AI11" s="611">
        <v>160010</v>
      </c>
      <c r="AJ11" s="612"/>
      <c r="AK11" s="611">
        <v>170010</v>
      </c>
      <c r="AL11" s="612"/>
      <c r="AM11" s="611">
        <v>180010</v>
      </c>
      <c r="AN11" s="612"/>
      <c r="AO11" s="611">
        <v>190010</v>
      </c>
      <c r="AP11" s="612"/>
      <c r="AQ11" s="611">
        <v>200010</v>
      </c>
      <c r="AR11" s="613"/>
    </row>
    <row r="12" spans="1:44" x14ac:dyDescent="0.2">
      <c r="A12" s="564"/>
      <c r="B12" s="615" t="s">
        <v>636</v>
      </c>
      <c r="C12" s="616" t="s">
        <v>637</v>
      </c>
      <c r="D12" s="587"/>
      <c r="E12" s="617">
        <v>10020</v>
      </c>
      <c r="F12" s="618"/>
      <c r="G12" s="617">
        <v>20020</v>
      </c>
      <c r="H12" s="619"/>
      <c r="I12" s="617">
        <v>30020</v>
      </c>
      <c r="J12" s="619"/>
      <c r="K12" s="617">
        <v>40020</v>
      </c>
      <c r="L12" s="619"/>
      <c r="M12" s="617">
        <v>50020</v>
      </c>
      <c r="N12" s="619"/>
      <c r="O12" s="617">
        <v>60020</v>
      </c>
      <c r="P12" s="619"/>
      <c r="Q12" s="617">
        <v>70020</v>
      </c>
      <c r="R12" s="619"/>
      <c r="S12" s="617">
        <v>80020</v>
      </c>
      <c r="T12" s="619"/>
      <c r="U12" s="617">
        <v>90020</v>
      </c>
      <c r="V12" s="619"/>
      <c r="W12" s="617">
        <v>100020</v>
      </c>
      <c r="X12" s="619"/>
      <c r="Y12" s="617">
        <v>110020</v>
      </c>
      <c r="Z12" s="619"/>
      <c r="AA12" s="617">
        <v>120020</v>
      </c>
      <c r="AB12" s="619"/>
      <c r="AC12" s="617">
        <v>130020</v>
      </c>
      <c r="AD12" s="619"/>
      <c r="AE12" s="617">
        <v>140020</v>
      </c>
      <c r="AF12" s="619"/>
      <c r="AG12" s="617">
        <v>150020</v>
      </c>
      <c r="AH12" s="620"/>
      <c r="AI12" s="617">
        <v>160020</v>
      </c>
      <c r="AJ12" s="620"/>
      <c r="AK12" s="617">
        <v>170020</v>
      </c>
      <c r="AL12" s="620"/>
      <c r="AM12" s="617">
        <v>180020</v>
      </c>
      <c r="AN12" s="620"/>
      <c r="AO12" s="617">
        <v>190020</v>
      </c>
      <c r="AP12" s="620"/>
      <c r="AQ12" s="617">
        <v>200020</v>
      </c>
      <c r="AR12" s="621"/>
    </row>
    <row r="13" spans="1:44" x14ac:dyDescent="0.2">
      <c r="A13" s="564"/>
      <c r="B13" s="615" t="s">
        <v>638</v>
      </c>
      <c r="C13" s="616" t="s">
        <v>639</v>
      </c>
      <c r="D13" s="587"/>
      <c r="E13" s="617">
        <v>10030</v>
      </c>
      <c r="F13" s="618"/>
      <c r="G13" s="617">
        <v>20030</v>
      </c>
      <c r="H13" s="619"/>
      <c r="I13" s="617">
        <v>30030</v>
      </c>
      <c r="J13" s="619"/>
      <c r="K13" s="617">
        <v>40030</v>
      </c>
      <c r="L13" s="619"/>
      <c r="M13" s="617">
        <v>50030</v>
      </c>
      <c r="N13" s="619"/>
      <c r="O13" s="617">
        <v>60030</v>
      </c>
      <c r="P13" s="619"/>
      <c r="Q13" s="617">
        <v>70030</v>
      </c>
      <c r="R13" s="619"/>
      <c r="S13" s="617">
        <v>80030</v>
      </c>
      <c r="T13" s="619"/>
      <c r="U13" s="617">
        <v>90030</v>
      </c>
      <c r="V13" s="619"/>
      <c r="W13" s="617">
        <v>100030</v>
      </c>
      <c r="X13" s="619"/>
      <c r="Y13" s="617">
        <v>110030</v>
      </c>
      <c r="Z13" s="619"/>
      <c r="AA13" s="617">
        <v>120030</v>
      </c>
      <c r="AB13" s="619"/>
      <c r="AC13" s="617">
        <v>130030</v>
      </c>
      <c r="AD13" s="619"/>
      <c r="AE13" s="617">
        <v>140030</v>
      </c>
      <c r="AF13" s="619"/>
      <c r="AG13" s="617">
        <v>150030</v>
      </c>
      <c r="AH13" s="620"/>
      <c r="AI13" s="617">
        <v>160030</v>
      </c>
      <c r="AJ13" s="620"/>
      <c r="AK13" s="617">
        <v>170030</v>
      </c>
      <c r="AL13" s="620"/>
      <c r="AM13" s="617">
        <v>180030</v>
      </c>
      <c r="AN13" s="620"/>
      <c r="AO13" s="617">
        <v>190030</v>
      </c>
      <c r="AP13" s="620"/>
      <c r="AQ13" s="617">
        <v>200030</v>
      </c>
      <c r="AR13" s="621"/>
    </row>
    <row r="14" spans="1:44" s="614" customFormat="1" x14ac:dyDescent="0.2">
      <c r="A14" s="609"/>
      <c r="B14" s="622" t="s">
        <v>172</v>
      </c>
      <c r="C14" s="623" t="s">
        <v>640</v>
      </c>
      <c r="D14" s="587"/>
      <c r="E14" s="617">
        <v>10040</v>
      </c>
      <c r="F14" s="624"/>
      <c r="G14" s="617">
        <v>20040</v>
      </c>
      <c r="H14" s="624"/>
      <c r="I14" s="617">
        <v>30040</v>
      </c>
      <c r="J14" s="624"/>
      <c r="K14" s="617">
        <v>40040</v>
      </c>
      <c r="L14" s="624"/>
      <c r="M14" s="617">
        <v>50040</v>
      </c>
      <c r="N14" s="624"/>
      <c r="O14" s="617">
        <v>60040</v>
      </c>
      <c r="P14" s="624"/>
      <c r="Q14" s="617">
        <v>70040</v>
      </c>
      <c r="R14" s="624"/>
      <c r="S14" s="617">
        <v>80040</v>
      </c>
      <c r="T14" s="624"/>
      <c r="U14" s="617">
        <v>90040</v>
      </c>
      <c r="V14" s="624"/>
      <c r="W14" s="617">
        <v>100040</v>
      </c>
      <c r="X14" s="624"/>
      <c r="Y14" s="617">
        <v>110040</v>
      </c>
      <c r="Z14" s="624"/>
      <c r="AA14" s="617">
        <v>120040</v>
      </c>
      <c r="AB14" s="624"/>
      <c r="AC14" s="617">
        <v>130040</v>
      </c>
      <c r="AD14" s="624"/>
      <c r="AE14" s="617">
        <v>140040</v>
      </c>
      <c r="AF14" s="624"/>
      <c r="AG14" s="617">
        <v>150040</v>
      </c>
      <c r="AH14" s="624"/>
      <c r="AI14" s="617">
        <v>160040</v>
      </c>
      <c r="AJ14" s="624"/>
      <c r="AK14" s="617">
        <v>170040</v>
      </c>
      <c r="AL14" s="624"/>
      <c r="AM14" s="617">
        <v>180040</v>
      </c>
      <c r="AN14" s="624"/>
      <c r="AO14" s="617">
        <v>190040</v>
      </c>
      <c r="AP14" s="624"/>
      <c r="AQ14" s="617">
        <v>200040</v>
      </c>
      <c r="AR14" s="625"/>
    </row>
    <row r="15" spans="1:44" x14ac:dyDescent="0.2">
      <c r="A15" s="564"/>
      <c r="B15" s="615" t="s">
        <v>641</v>
      </c>
      <c r="C15" s="616" t="s">
        <v>642</v>
      </c>
      <c r="D15" s="587"/>
      <c r="E15" s="617">
        <v>10050</v>
      </c>
      <c r="F15" s="618"/>
      <c r="G15" s="617">
        <v>20050</v>
      </c>
      <c r="H15" s="619"/>
      <c r="I15" s="617">
        <v>30050</v>
      </c>
      <c r="J15" s="619"/>
      <c r="K15" s="617">
        <v>40050</v>
      </c>
      <c r="L15" s="619"/>
      <c r="M15" s="617">
        <v>50050</v>
      </c>
      <c r="N15" s="619"/>
      <c r="O15" s="617">
        <v>60050</v>
      </c>
      <c r="P15" s="619"/>
      <c r="Q15" s="617">
        <v>70050</v>
      </c>
      <c r="R15" s="619"/>
      <c r="S15" s="617">
        <v>80050</v>
      </c>
      <c r="T15" s="619"/>
      <c r="U15" s="617">
        <v>90050</v>
      </c>
      <c r="V15" s="619"/>
      <c r="W15" s="617">
        <v>100050</v>
      </c>
      <c r="X15" s="619"/>
      <c r="Y15" s="617">
        <v>110050</v>
      </c>
      <c r="Z15" s="619"/>
      <c r="AA15" s="617">
        <v>120050</v>
      </c>
      <c r="AB15" s="619"/>
      <c r="AC15" s="617">
        <v>130050</v>
      </c>
      <c r="AD15" s="619"/>
      <c r="AE15" s="617">
        <v>140050</v>
      </c>
      <c r="AF15" s="619"/>
      <c r="AG15" s="617">
        <v>150050</v>
      </c>
      <c r="AH15" s="620"/>
      <c r="AI15" s="617">
        <v>160050</v>
      </c>
      <c r="AJ15" s="620"/>
      <c r="AK15" s="617">
        <v>170050</v>
      </c>
      <c r="AL15" s="620"/>
      <c r="AM15" s="617">
        <v>180050</v>
      </c>
      <c r="AN15" s="620"/>
      <c r="AO15" s="617">
        <v>190050</v>
      </c>
      <c r="AP15" s="620"/>
      <c r="AQ15" s="617">
        <v>200050</v>
      </c>
      <c r="AR15" s="621"/>
    </row>
    <row r="16" spans="1:44" x14ac:dyDescent="0.2">
      <c r="A16" s="564"/>
      <c r="B16" s="615" t="s">
        <v>643</v>
      </c>
      <c r="C16" s="616" t="s">
        <v>644</v>
      </c>
      <c r="D16" s="587"/>
      <c r="E16" s="617">
        <v>10060</v>
      </c>
      <c r="F16" s="618"/>
      <c r="G16" s="617">
        <v>20060</v>
      </c>
      <c r="H16" s="619"/>
      <c r="I16" s="617">
        <v>30060</v>
      </c>
      <c r="J16" s="619"/>
      <c r="K16" s="617">
        <v>40060</v>
      </c>
      <c r="L16" s="619"/>
      <c r="M16" s="617">
        <v>50060</v>
      </c>
      <c r="N16" s="619"/>
      <c r="O16" s="617">
        <v>60060</v>
      </c>
      <c r="P16" s="619"/>
      <c r="Q16" s="617">
        <v>70060</v>
      </c>
      <c r="R16" s="619"/>
      <c r="S16" s="617">
        <v>80060</v>
      </c>
      <c r="T16" s="619"/>
      <c r="U16" s="617">
        <v>90060</v>
      </c>
      <c r="V16" s="619"/>
      <c r="W16" s="617">
        <v>100060</v>
      </c>
      <c r="X16" s="619"/>
      <c r="Y16" s="617">
        <v>110060</v>
      </c>
      <c r="Z16" s="619"/>
      <c r="AA16" s="617">
        <v>120060</v>
      </c>
      <c r="AB16" s="619"/>
      <c r="AC16" s="617">
        <v>130060</v>
      </c>
      <c r="AD16" s="619"/>
      <c r="AE16" s="617">
        <v>140060</v>
      </c>
      <c r="AF16" s="619"/>
      <c r="AG16" s="617">
        <v>150060</v>
      </c>
      <c r="AH16" s="620"/>
      <c r="AI16" s="617">
        <v>160060</v>
      </c>
      <c r="AJ16" s="620"/>
      <c r="AK16" s="617">
        <v>170060</v>
      </c>
      <c r="AL16" s="620"/>
      <c r="AM16" s="617">
        <v>180060</v>
      </c>
      <c r="AN16" s="620"/>
      <c r="AO16" s="617">
        <v>190060</v>
      </c>
      <c r="AP16" s="620"/>
      <c r="AQ16" s="617">
        <v>200060</v>
      </c>
      <c r="AR16" s="621"/>
    </row>
    <row r="17" spans="1:44" x14ac:dyDescent="0.2">
      <c r="A17" s="564"/>
      <c r="B17" s="615" t="s">
        <v>645</v>
      </c>
      <c r="C17" s="616" t="s">
        <v>646</v>
      </c>
      <c r="D17" s="587"/>
      <c r="E17" s="617">
        <v>10070</v>
      </c>
      <c r="F17" s="618"/>
      <c r="G17" s="617">
        <v>20070</v>
      </c>
      <c r="H17" s="619"/>
      <c r="I17" s="617">
        <v>30070</v>
      </c>
      <c r="J17" s="619"/>
      <c r="K17" s="617">
        <v>40070</v>
      </c>
      <c r="L17" s="619"/>
      <c r="M17" s="617">
        <v>50070</v>
      </c>
      <c r="N17" s="619"/>
      <c r="O17" s="617">
        <v>60070</v>
      </c>
      <c r="P17" s="619"/>
      <c r="Q17" s="617">
        <v>70070</v>
      </c>
      <c r="R17" s="619"/>
      <c r="S17" s="617">
        <v>80070</v>
      </c>
      <c r="T17" s="619"/>
      <c r="U17" s="617">
        <v>90070</v>
      </c>
      <c r="V17" s="619"/>
      <c r="W17" s="617">
        <v>100070</v>
      </c>
      <c r="X17" s="619"/>
      <c r="Y17" s="617">
        <v>110070</v>
      </c>
      <c r="Z17" s="619"/>
      <c r="AA17" s="617">
        <v>120070</v>
      </c>
      <c r="AB17" s="619"/>
      <c r="AC17" s="617">
        <v>130070</v>
      </c>
      <c r="AD17" s="619"/>
      <c r="AE17" s="617">
        <v>140070</v>
      </c>
      <c r="AF17" s="619"/>
      <c r="AG17" s="617">
        <v>150070</v>
      </c>
      <c r="AH17" s="620"/>
      <c r="AI17" s="617">
        <v>160070</v>
      </c>
      <c r="AJ17" s="620"/>
      <c r="AK17" s="617">
        <v>170070</v>
      </c>
      <c r="AL17" s="620"/>
      <c r="AM17" s="617">
        <v>180070</v>
      </c>
      <c r="AN17" s="620"/>
      <c r="AO17" s="617">
        <v>190070</v>
      </c>
      <c r="AP17" s="620"/>
      <c r="AQ17" s="617">
        <v>200070</v>
      </c>
      <c r="AR17" s="621"/>
    </row>
    <row r="18" spans="1:44" x14ac:dyDescent="0.2">
      <c r="A18" s="564"/>
      <c r="B18" s="615" t="s">
        <v>647</v>
      </c>
      <c r="C18" s="616" t="s">
        <v>648</v>
      </c>
      <c r="D18" s="587"/>
      <c r="E18" s="617">
        <v>10080</v>
      </c>
      <c r="F18" s="618"/>
      <c r="G18" s="617">
        <v>20080</v>
      </c>
      <c r="H18" s="619"/>
      <c r="I18" s="617">
        <v>30080</v>
      </c>
      <c r="J18" s="619"/>
      <c r="K18" s="617">
        <v>40080</v>
      </c>
      <c r="L18" s="619"/>
      <c r="M18" s="617">
        <v>50080</v>
      </c>
      <c r="N18" s="619"/>
      <c r="O18" s="617">
        <v>60080</v>
      </c>
      <c r="P18" s="619"/>
      <c r="Q18" s="617">
        <v>70080</v>
      </c>
      <c r="R18" s="619"/>
      <c r="S18" s="617">
        <v>80080</v>
      </c>
      <c r="T18" s="619"/>
      <c r="U18" s="617">
        <v>90080</v>
      </c>
      <c r="V18" s="619"/>
      <c r="W18" s="617">
        <v>100080</v>
      </c>
      <c r="X18" s="619"/>
      <c r="Y18" s="617">
        <v>110080</v>
      </c>
      <c r="Z18" s="619"/>
      <c r="AA18" s="617">
        <v>120080</v>
      </c>
      <c r="AB18" s="619"/>
      <c r="AC18" s="617">
        <v>130080</v>
      </c>
      <c r="AD18" s="619"/>
      <c r="AE18" s="617">
        <v>140080</v>
      </c>
      <c r="AF18" s="619"/>
      <c r="AG18" s="617">
        <v>150080</v>
      </c>
      <c r="AH18" s="620"/>
      <c r="AI18" s="617">
        <v>160080</v>
      </c>
      <c r="AJ18" s="620"/>
      <c r="AK18" s="617">
        <v>170080</v>
      </c>
      <c r="AL18" s="620"/>
      <c r="AM18" s="617">
        <v>180080</v>
      </c>
      <c r="AN18" s="620"/>
      <c r="AO18" s="617">
        <v>190080</v>
      </c>
      <c r="AP18" s="620"/>
      <c r="AQ18" s="617">
        <v>200080</v>
      </c>
      <c r="AR18" s="621"/>
    </row>
    <row r="19" spans="1:44" x14ac:dyDescent="0.2">
      <c r="A19" s="564"/>
      <c r="B19" s="622" t="s">
        <v>173</v>
      </c>
      <c r="C19" s="623" t="s">
        <v>123</v>
      </c>
      <c r="D19" s="587"/>
      <c r="E19" s="617">
        <v>10090</v>
      </c>
      <c r="F19" s="624"/>
      <c r="G19" s="617">
        <v>20090</v>
      </c>
      <c r="H19" s="624"/>
      <c r="I19" s="617">
        <v>30090</v>
      </c>
      <c r="J19" s="624"/>
      <c r="K19" s="617">
        <v>40090</v>
      </c>
      <c r="L19" s="624"/>
      <c r="M19" s="617">
        <v>50090</v>
      </c>
      <c r="N19" s="624"/>
      <c r="O19" s="617">
        <v>60090</v>
      </c>
      <c r="P19" s="624"/>
      <c r="Q19" s="617">
        <v>70090</v>
      </c>
      <c r="R19" s="624"/>
      <c r="S19" s="617">
        <v>80090</v>
      </c>
      <c r="T19" s="624"/>
      <c r="U19" s="617">
        <v>90090</v>
      </c>
      <c r="V19" s="624"/>
      <c r="W19" s="617">
        <v>100090</v>
      </c>
      <c r="X19" s="624"/>
      <c r="Y19" s="617">
        <v>110090</v>
      </c>
      <c r="Z19" s="624"/>
      <c r="AA19" s="617">
        <v>120090</v>
      </c>
      <c r="AB19" s="624"/>
      <c r="AC19" s="617">
        <v>130090</v>
      </c>
      <c r="AD19" s="624"/>
      <c r="AE19" s="617">
        <v>140090</v>
      </c>
      <c r="AF19" s="624"/>
      <c r="AG19" s="617">
        <v>150090</v>
      </c>
      <c r="AH19" s="624"/>
      <c r="AI19" s="617">
        <v>160090</v>
      </c>
      <c r="AJ19" s="624"/>
      <c r="AK19" s="617">
        <v>170090</v>
      </c>
      <c r="AL19" s="624"/>
      <c r="AM19" s="617">
        <v>180090</v>
      </c>
      <c r="AN19" s="624"/>
      <c r="AO19" s="617">
        <v>190090</v>
      </c>
      <c r="AP19" s="624"/>
      <c r="AQ19" s="617">
        <v>200090</v>
      </c>
      <c r="AR19" s="625"/>
    </row>
    <row r="20" spans="1:44" ht="13.5" thickBot="1" x14ac:dyDescent="0.25">
      <c r="A20" s="564"/>
      <c r="B20" s="626" t="s">
        <v>175</v>
      </c>
      <c r="C20" s="627" t="s">
        <v>95</v>
      </c>
      <c r="D20" s="628"/>
      <c r="E20" s="629">
        <v>10100</v>
      </c>
      <c r="F20" s="630"/>
      <c r="G20" s="629">
        <v>20100</v>
      </c>
      <c r="H20" s="630"/>
      <c r="I20" s="629">
        <v>30100</v>
      </c>
      <c r="J20" s="630"/>
      <c r="K20" s="629">
        <v>40100</v>
      </c>
      <c r="L20" s="630"/>
      <c r="M20" s="629">
        <v>50100</v>
      </c>
      <c r="N20" s="630"/>
      <c r="O20" s="629">
        <v>60100</v>
      </c>
      <c r="P20" s="630"/>
      <c r="Q20" s="629">
        <v>70100</v>
      </c>
      <c r="R20" s="630"/>
      <c r="S20" s="629">
        <v>80100</v>
      </c>
      <c r="T20" s="630"/>
      <c r="U20" s="629">
        <v>90100</v>
      </c>
      <c r="V20" s="630"/>
      <c r="W20" s="629">
        <v>100100</v>
      </c>
      <c r="X20" s="630"/>
      <c r="Y20" s="629">
        <v>110100</v>
      </c>
      <c r="Z20" s="630"/>
      <c r="AA20" s="629">
        <v>120100</v>
      </c>
      <c r="AB20" s="630"/>
      <c r="AC20" s="629">
        <v>130100</v>
      </c>
      <c r="AD20" s="630"/>
      <c r="AE20" s="629">
        <v>140100</v>
      </c>
      <c r="AF20" s="630"/>
      <c r="AG20" s="629">
        <v>150100</v>
      </c>
      <c r="AH20" s="630"/>
      <c r="AI20" s="629">
        <v>160100</v>
      </c>
      <c r="AJ20" s="630"/>
      <c r="AK20" s="629">
        <v>170100</v>
      </c>
      <c r="AL20" s="630"/>
      <c r="AM20" s="629">
        <v>180100</v>
      </c>
      <c r="AN20" s="630"/>
      <c r="AO20" s="629">
        <v>190100</v>
      </c>
      <c r="AP20" s="630"/>
      <c r="AQ20" s="629">
        <v>200100</v>
      </c>
      <c r="AR20" s="631"/>
    </row>
    <row r="21" spans="1:44" s="614" customFormat="1" ht="14.25" thickTop="1" thickBot="1" x14ac:dyDescent="0.25">
      <c r="A21" s="609"/>
      <c r="B21" s="632" t="s">
        <v>176</v>
      </c>
      <c r="C21" s="633" t="s">
        <v>649</v>
      </c>
      <c r="D21" s="634"/>
      <c r="E21" s="635">
        <v>10110</v>
      </c>
      <c r="F21" s="636"/>
      <c r="G21" s="635">
        <v>20110</v>
      </c>
      <c r="H21" s="636"/>
      <c r="I21" s="635">
        <v>30110</v>
      </c>
      <c r="J21" s="636"/>
      <c r="K21" s="635">
        <v>40110</v>
      </c>
      <c r="L21" s="636"/>
      <c r="M21" s="635">
        <v>50110</v>
      </c>
      <c r="N21" s="636"/>
      <c r="O21" s="635">
        <v>60110</v>
      </c>
      <c r="P21" s="636"/>
      <c r="Q21" s="635">
        <v>70110</v>
      </c>
      <c r="R21" s="636"/>
      <c r="S21" s="635">
        <v>80110</v>
      </c>
      <c r="T21" s="636"/>
      <c r="U21" s="635">
        <v>90110</v>
      </c>
      <c r="V21" s="636"/>
      <c r="W21" s="635">
        <v>100110</v>
      </c>
      <c r="X21" s="636"/>
      <c r="Y21" s="635">
        <v>110110</v>
      </c>
      <c r="Z21" s="636"/>
      <c r="AA21" s="635">
        <v>120110</v>
      </c>
      <c r="AB21" s="636"/>
      <c r="AC21" s="635">
        <v>130110</v>
      </c>
      <c r="AD21" s="636"/>
      <c r="AE21" s="635">
        <v>140110</v>
      </c>
      <c r="AF21" s="636"/>
      <c r="AG21" s="635">
        <v>150110</v>
      </c>
      <c r="AH21" s="636"/>
      <c r="AI21" s="635">
        <v>160110</v>
      </c>
      <c r="AJ21" s="636"/>
      <c r="AK21" s="635">
        <v>170110</v>
      </c>
      <c r="AL21" s="636"/>
      <c r="AM21" s="635">
        <v>180110</v>
      </c>
      <c r="AN21" s="636"/>
      <c r="AO21" s="635">
        <v>190110</v>
      </c>
      <c r="AP21" s="636"/>
      <c r="AQ21" s="635">
        <v>200110</v>
      </c>
      <c r="AR21" s="637"/>
    </row>
    <row r="22" spans="1:44" s="614" customFormat="1" ht="33.75" customHeight="1" thickTop="1" thickBot="1" x14ac:dyDescent="0.25">
      <c r="A22" s="609"/>
      <c r="B22" s="604"/>
      <c r="C22" s="605" t="s">
        <v>569</v>
      </c>
      <c r="D22" s="638"/>
      <c r="E22" s="639"/>
      <c r="F22" s="639"/>
      <c r="G22" s="639"/>
      <c r="H22" s="639"/>
      <c r="I22" s="639"/>
      <c r="J22" s="639"/>
      <c r="K22" s="639"/>
      <c r="L22" s="639"/>
      <c r="M22" s="639"/>
      <c r="N22" s="639"/>
      <c r="O22" s="639"/>
      <c r="P22" s="639"/>
      <c r="Q22" s="639"/>
      <c r="R22" s="639"/>
      <c r="S22" s="639"/>
      <c r="T22" s="639"/>
      <c r="U22" s="639"/>
      <c r="V22" s="639"/>
      <c r="W22" s="639"/>
      <c r="X22" s="639"/>
      <c r="Y22" s="639"/>
      <c r="Z22" s="639"/>
      <c r="AA22" s="639"/>
      <c r="AB22" s="639"/>
      <c r="AC22" s="639"/>
      <c r="AD22" s="639"/>
      <c r="AE22" s="639"/>
      <c r="AF22" s="639"/>
      <c r="AG22" s="639"/>
      <c r="AH22" s="639"/>
      <c r="AI22" s="639"/>
      <c r="AJ22" s="639"/>
      <c r="AK22" s="639"/>
      <c r="AL22" s="639"/>
      <c r="AM22" s="639"/>
      <c r="AN22" s="639"/>
      <c r="AO22" s="639"/>
      <c r="AP22" s="639"/>
      <c r="AQ22" s="639"/>
      <c r="AR22" s="640"/>
    </row>
    <row r="23" spans="1:44" s="614" customFormat="1" x14ac:dyDescent="0.2">
      <c r="A23" s="609"/>
      <c r="B23" s="610" t="s">
        <v>178</v>
      </c>
      <c r="C23" s="600" t="s">
        <v>502</v>
      </c>
      <c r="D23" s="588"/>
      <c r="E23" s="617">
        <v>10120</v>
      </c>
      <c r="F23" s="612"/>
      <c r="G23" s="617">
        <v>20120</v>
      </c>
      <c r="H23" s="612"/>
      <c r="I23" s="617">
        <v>30120</v>
      </c>
      <c r="J23" s="612"/>
      <c r="K23" s="617">
        <v>40120</v>
      </c>
      <c r="L23" s="612"/>
      <c r="M23" s="617">
        <v>50120</v>
      </c>
      <c r="N23" s="612"/>
      <c r="O23" s="617">
        <v>60120</v>
      </c>
      <c r="P23" s="612"/>
      <c r="Q23" s="617">
        <v>70120</v>
      </c>
      <c r="R23" s="612"/>
      <c r="S23" s="617">
        <v>80120</v>
      </c>
      <c r="T23" s="612"/>
      <c r="U23" s="617">
        <v>90120</v>
      </c>
      <c r="V23" s="612"/>
      <c r="W23" s="617">
        <v>100120</v>
      </c>
      <c r="X23" s="612"/>
      <c r="Y23" s="617">
        <v>110120</v>
      </c>
      <c r="Z23" s="612"/>
      <c r="AA23" s="617">
        <v>120120</v>
      </c>
      <c r="AB23" s="612"/>
      <c r="AC23" s="617">
        <v>130120</v>
      </c>
      <c r="AD23" s="612"/>
      <c r="AE23" s="617">
        <v>140120</v>
      </c>
      <c r="AF23" s="612"/>
      <c r="AG23" s="617">
        <v>150120</v>
      </c>
      <c r="AH23" s="612"/>
      <c r="AI23" s="617">
        <v>160120</v>
      </c>
      <c r="AJ23" s="612"/>
      <c r="AK23" s="617">
        <v>170120</v>
      </c>
      <c r="AL23" s="612"/>
      <c r="AM23" s="617">
        <v>180120</v>
      </c>
      <c r="AN23" s="612"/>
      <c r="AO23" s="617">
        <v>190120</v>
      </c>
      <c r="AP23" s="612"/>
      <c r="AQ23" s="617">
        <v>200120</v>
      </c>
      <c r="AR23" s="613"/>
    </row>
    <row r="24" spans="1:44" x14ac:dyDescent="0.2">
      <c r="A24" s="564"/>
      <c r="B24" s="615" t="s">
        <v>650</v>
      </c>
      <c r="C24" s="616" t="s">
        <v>651</v>
      </c>
      <c r="D24" s="587"/>
      <c r="E24" s="641">
        <v>10130</v>
      </c>
      <c r="F24" s="618"/>
      <c r="G24" s="641">
        <v>20130</v>
      </c>
      <c r="H24" s="619"/>
      <c r="I24" s="641">
        <v>30130</v>
      </c>
      <c r="J24" s="619"/>
      <c r="K24" s="641">
        <v>40130</v>
      </c>
      <c r="L24" s="619"/>
      <c r="M24" s="641">
        <v>50130</v>
      </c>
      <c r="N24" s="619"/>
      <c r="O24" s="641">
        <v>60130</v>
      </c>
      <c r="P24" s="619"/>
      <c r="Q24" s="641">
        <v>70130</v>
      </c>
      <c r="R24" s="619"/>
      <c r="S24" s="641">
        <v>80130</v>
      </c>
      <c r="T24" s="619"/>
      <c r="U24" s="641">
        <v>90130</v>
      </c>
      <c r="V24" s="619"/>
      <c r="W24" s="641">
        <v>100130</v>
      </c>
      <c r="X24" s="619"/>
      <c r="Y24" s="641">
        <v>110130</v>
      </c>
      <c r="Z24" s="619"/>
      <c r="AA24" s="641">
        <v>120130</v>
      </c>
      <c r="AB24" s="619"/>
      <c r="AC24" s="641">
        <v>130130</v>
      </c>
      <c r="AD24" s="619"/>
      <c r="AE24" s="641">
        <v>140130</v>
      </c>
      <c r="AF24" s="619"/>
      <c r="AG24" s="641">
        <v>150130</v>
      </c>
      <c r="AH24" s="620"/>
      <c r="AI24" s="641">
        <v>160130</v>
      </c>
      <c r="AJ24" s="620"/>
      <c r="AK24" s="641">
        <v>170130</v>
      </c>
      <c r="AL24" s="620"/>
      <c r="AM24" s="641">
        <v>180130</v>
      </c>
      <c r="AN24" s="620"/>
      <c r="AO24" s="641">
        <v>190130</v>
      </c>
      <c r="AP24" s="620"/>
      <c r="AQ24" s="641">
        <v>200130</v>
      </c>
      <c r="AR24" s="621"/>
    </row>
    <row r="25" spans="1:44" ht="25.5" x14ac:dyDescent="0.2">
      <c r="A25" s="564"/>
      <c r="B25" s="642" t="s">
        <v>652</v>
      </c>
      <c r="C25" s="643" t="s">
        <v>653</v>
      </c>
      <c r="D25" s="587"/>
      <c r="E25" s="641">
        <v>10140</v>
      </c>
      <c r="F25" s="618"/>
      <c r="G25" s="641">
        <v>20140</v>
      </c>
      <c r="H25" s="619"/>
      <c r="I25" s="641">
        <v>30140</v>
      </c>
      <c r="J25" s="619"/>
      <c r="K25" s="641">
        <v>40140</v>
      </c>
      <c r="L25" s="619"/>
      <c r="M25" s="641">
        <v>50140</v>
      </c>
      <c r="N25" s="619"/>
      <c r="O25" s="641">
        <v>60140</v>
      </c>
      <c r="P25" s="619"/>
      <c r="Q25" s="641">
        <v>70140</v>
      </c>
      <c r="R25" s="619"/>
      <c r="S25" s="641">
        <v>80140</v>
      </c>
      <c r="T25" s="619"/>
      <c r="U25" s="641">
        <v>90140</v>
      </c>
      <c r="V25" s="619"/>
      <c r="W25" s="641">
        <v>100140</v>
      </c>
      <c r="X25" s="619"/>
      <c r="Y25" s="641">
        <v>110140</v>
      </c>
      <c r="Z25" s="619"/>
      <c r="AA25" s="641">
        <v>120140</v>
      </c>
      <c r="AB25" s="619"/>
      <c r="AC25" s="641">
        <v>130140</v>
      </c>
      <c r="AD25" s="619"/>
      <c r="AE25" s="641">
        <v>140140</v>
      </c>
      <c r="AF25" s="619"/>
      <c r="AG25" s="641">
        <v>150140</v>
      </c>
      <c r="AH25" s="620"/>
      <c r="AI25" s="641">
        <v>160140</v>
      </c>
      <c r="AJ25" s="620"/>
      <c r="AK25" s="641">
        <v>170140</v>
      </c>
      <c r="AL25" s="620"/>
      <c r="AM25" s="641">
        <v>180140</v>
      </c>
      <c r="AN25" s="620"/>
      <c r="AO25" s="641">
        <v>190140</v>
      </c>
      <c r="AP25" s="620"/>
      <c r="AQ25" s="641">
        <v>200140</v>
      </c>
      <c r="AR25" s="621"/>
    </row>
    <row r="26" spans="1:44" ht="25.5" x14ac:dyDescent="0.2">
      <c r="A26" s="564"/>
      <c r="B26" s="642" t="s">
        <v>654</v>
      </c>
      <c r="C26" s="643" t="s">
        <v>655</v>
      </c>
      <c r="D26" s="587"/>
      <c r="E26" s="641">
        <v>10150</v>
      </c>
      <c r="F26" s="618"/>
      <c r="G26" s="641">
        <v>20150</v>
      </c>
      <c r="H26" s="619"/>
      <c r="I26" s="641">
        <v>30150</v>
      </c>
      <c r="J26" s="619"/>
      <c r="K26" s="641">
        <v>40150</v>
      </c>
      <c r="L26" s="619"/>
      <c r="M26" s="641">
        <v>50150</v>
      </c>
      <c r="N26" s="619"/>
      <c r="O26" s="641">
        <v>60150</v>
      </c>
      <c r="P26" s="619"/>
      <c r="Q26" s="641">
        <v>70150</v>
      </c>
      <c r="R26" s="619"/>
      <c r="S26" s="641">
        <v>80150</v>
      </c>
      <c r="T26" s="619"/>
      <c r="U26" s="641">
        <v>90150</v>
      </c>
      <c r="V26" s="619"/>
      <c r="W26" s="641">
        <v>100150</v>
      </c>
      <c r="X26" s="619"/>
      <c r="Y26" s="641">
        <v>110150</v>
      </c>
      <c r="Z26" s="619"/>
      <c r="AA26" s="641">
        <v>120150</v>
      </c>
      <c r="AB26" s="619"/>
      <c r="AC26" s="641">
        <v>130150</v>
      </c>
      <c r="AD26" s="619"/>
      <c r="AE26" s="641">
        <v>140150</v>
      </c>
      <c r="AF26" s="619"/>
      <c r="AG26" s="641">
        <v>150150</v>
      </c>
      <c r="AH26" s="620"/>
      <c r="AI26" s="641">
        <v>160150</v>
      </c>
      <c r="AJ26" s="620"/>
      <c r="AK26" s="641">
        <v>170150</v>
      </c>
      <c r="AL26" s="620"/>
      <c r="AM26" s="641">
        <v>180150</v>
      </c>
      <c r="AN26" s="620"/>
      <c r="AO26" s="641">
        <v>190150</v>
      </c>
      <c r="AP26" s="620"/>
      <c r="AQ26" s="641">
        <v>200150</v>
      </c>
      <c r="AR26" s="621"/>
    </row>
    <row r="27" spans="1:44" ht="25.5" x14ac:dyDescent="0.2">
      <c r="A27" s="564"/>
      <c r="B27" s="642" t="s">
        <v>656</v>
      </c>
      <c r="C27" s="643" t="s">
        <v>657</v>
      </c>
      <c r="D27" s="587"/>
      <c r="E27" s="641">
        <v>10160</v>
      </c>
      <c r="F27" s="618"/>
      <c r="G27" s="641">
        <v>20160</v>
      </c>
      <c r="H27" s="619"/>
      <c r="I27" s="641">
        <v>30160</v>
      </c>
      <c r="J27" s="619"/>
      <c r="K27" s="641">
        <v>40160</v>
      </c>
      <c r="L27" s="619"/>
      <c r="M27" s="641">
        <v>50160</v>
      </c>
      <c r="N27" s="619"/>
      <c r="O27" s="641">
        <v>60160</v>
      </c>
      <c r="P27" s="619"/>
      <c r="Q27" s="641">
        <v>70160</v>
      </c>
      <c r="R27" s="619"/>
      <c r="S27" s="641">
        <v>80160</v>
      </c>
      <c r="T27" s="619"/>
      <c r="U27" s="641">
        <v>90160</v>
      </c>
      <c r="V27" s="619"/>
      <c r="W27" s="641">
        <v>100160</v>
      </c>
      <c r="X27" s="619"/>
      <c r="Y27" s="641">
        <v>110160</v>
      </c>
      <c r="Z27" s="619"/>
      <c r="AA27" s="641">
        <v>120160</v>
      </c>
      <c r="AB27" s="619"/>
      <c r="AC27" s="641">
        <v>130160</v>
      </c>
      <c r="AD27" s="619"/>
      <c r="AE27" s="641">
        <v>140160</v>
      </c>
      <c r="AF27" s="619"/>
      <c r="AG27" s="641">
        <v>150160</v>
      </c>
      <c r="AH27" s="620"/>
      <c r="AI27" s="641">
        <v>160160</v>
      </c>
      <c r="AJ27" s="620"/>
      <c r="AK27" s="641">
        <v>170160</v>
      </c>
      <c r="AL27" s="620"/>
      <c r="AM27" s="641">
        <v>180160</v>
      </c>
      <c r="AN27" s="620"/>
      <c r="AO27" s="641">
        <v>190160</v>
      </c>
      <c r="AP27" s="620"/>
      <c r="AQ27" s="641">
        <v>200160</v>
      </c>
      <c r="AR27" s="621"/>
    </row>
    <row r="28" spans="1:44" x14ac:dyDescent="0.2">
      <c r="A28" s="564"/>
      <c r="B28" s="615" t="s">
        <v>658</v>
      </c>
      <c r="C28" s="616" t="s">
        <v>659</v>
      </c>
      <c r="D28" s="587"/>
      <c r="E28" s="641">
        <v>10170</v>
      </c>
      <c r="F28" s="618"/>
      <c r="G28" s="641">
        <v>20170</v>
      </c>
      <c r="H28" s="619"/>
      <c r="I28" s="641">
        <v>30170</v>
      </c>
      <c r="J28" s="619"/>
      <c r="K28" s="641">
        <v>40170</v>
      </c>
      <c r="L28" s="619"/>
      <c r="M28" s="641">
        <v>50170</v>
      </c>
      <c r="N28" s="619"/>
      <c r="O28" s="641">
        <v>60170</v>
      </c>
      <c r="P28" s="619"/>
      <c r="Q28" s="641">
        <v>70170</v>
      </c>
      <c r="R28" s="619"/>
      <c r="S28" s="641">
        <v>80170</v>
      </c>
      <c r="T28" s="619"/>
      <c r="U28" s="641">
        <v>90170</v>
      </c>
      <c r="V28" s="619"/>
      <c r="W28" s="641">
        <v>100170</v>
      </c>
      <c r="X28" s="619"/>
      <c r="Y28" s="641">
        <v>110170</v>
      </c>
      <c r="Z28" s="619"/>
      <c r="AA28" s="641">
        <v>120170</v>
      </c>
      <c r="AB28" s="619"/>
      <c r="AC28" s="641">
        <v>130170</v>
      </c>
      <c r="AD28" s="619"/>
      <c r="AE28" s="641">
        <v>140170</v>
      </c>
      <c r="AF28" s="619"/>
      <c r="AG28" s="641">
        <v>150170</v>
      </c>
      <c r="AH28" s="620"/>
      <c r="AI28" s="641">
        <v>160170</v>
      </c>
      <c r="AJ28" s="620"/>
      <c r="AK28" s="641">
        <v>170170</v>
      </c>
      <c r="AL28" s="620"/>
      <c r="AM28" s="641">
        <v>180170</v>
      </c>
      <c r="AN28" s="620"/>
      <c r="AO28" s="641">
        <v>190170</v>
      </c>
      <c r="AP28" s="620"/>
      <c r="AQ28" s="641">
        <v>200170</v>
      </c>
      <c r="AR28" s="621"/>
    </row>
    <row r="29" spans="1:44" ht="25.5" x14ac:dyDescent="0.2">
      <c r="A29" s="564"/>
      <c r="B29" s="642" t="s">
        <v>660</v>
      </c>
      <c r="C29" s="643" t="s">
        <v>661</v>
      </c>
      <c r="D29" s="587"/>
      <c r="E29" s="641">
        <v>10180</v>
      </c>
      <c r="F29" s="618"/>
      <c r="G29" s="641">
        <v>20180</v>
      </c>
      <c r="H29" s="619"/>
      <c r="I29" s="641">
        <v>30180</v>
      </c>
      <c r="J29" s="619"/>
      <c r="K29" s="641">
        <v>40180</v>
      </c>
      <c r="L29" s="619"/>
      <c r="M29" s="641">
        <v>50180</v>
      </c>
      <c r="N29" s="619"/>
      <c r="O29" s="641">
        <v>60180</v>
      </c>
      <c r="P29" s="619"/>
      <c r="Q29" s="641">
        <v>70180</v>
      </c>
      <c r="R29" s="619"/>
      <c r="S29" s="641">
        <v>80180</v>
      </c>
      <c r="T29" s="619"/>
      <c r="U29" s="641">
        <v>90180</v>
      </c>
      <c r="V29" s="619"/>
      <c r="W29" s="641">
        <v>100180</v>
      </c>
      <c r="X29" s="619"/>
      <c r="Y29" s="641">
        <v>110180</v>
      </c>
      <c r="Z29" s="619"/>
      <c r="AA29" s="641">
        <v>120180</v>
      </c>
      <c r="AB29" s="619"/>
      <c r="AC29" s="641">
        <v>130180</v>
      </c>
      <c r="AD29" s="619"/>
      <c r="AE29" s="641">
        <v>140180</v>
      </c>
      <c r="AF29" s="619"/>
      <c r="AG29" s="641">
        <v>150180</v>
      </c>
      <c r="AH29" s="620"/>
      <c r="AI29" s="641">
        <v>160180</v>
      </c>
      <c r="AJ29" s="620"/>
      <c r="AK29" s="641">
        <v>170180</v>
      </c>
      <c r="AL29" s="620"/>
      <c r="AM29" s="641">
        <v>180180</v>
      </c>
      <c r="AN29" s="620"/>
      <c r="AO29" s="641">
        <v>190180</v>
      </c>
      <c r="AP29" s="620"/>
      <c r="AQ29" s="641">
        <v>200180</v>
      </c>
      <c r="AR29" s="621"/>
    </row>
    <row r="30" spans="1:44" ht="25.5" x14ac:dyDescent="0.2">
      <c r="A30" s="564"/>
      <c r="B30" s="642" t="s">
        <v>662</v>
      </c>
      <c r="C30" s="643" t="s">
        <v>663</v>
      </c>
      <c r="D30" s="587"/>
      <c r="E30" s="641">
        <v>10190</v>
      </c>
      <c r="F30" s="618"/>
      <c r="G30" s="641">
        <v>20190</v>
      </c>
      <c r="H30" s="619"/>
      <c r="I30" s="641">
        <v>30190</v>
      </c>
      <c r="J30" s="619"/>
      <c r="K30" s="641">
        <v>40190</v>
      </c>
      <c r="L30" s="619"/>
      <c r="M30" s="641">
        <v>50190</v>
      </c>
      <c r="N30" s="619"/>
      <c r="O30" s="641">
        <v>60190</v>
      </c>
      <c r="P30" s="619"/>
      <c r="Q30" s="641">
        <v>70190</v>
      </c>
      <c r="R30" s="619"/>
      <c r="S30" s="641">
        <v>80190</v>
      </c>
      <c r="T30" s="619"/>
      <c r="U30" s="641">
        <v>90190</v>
      </c>
      <c r="V30" s="619"/>
      <c r="W30" s="641">
        <v>100190</v>
      </c>
      <c r="X30" s="619"/>
      <c r="Y30" s="641">
        <v>110190</v>
      </c>
      <c r="Z30" s="619"/>
      <c r="AA30" s="641">
        <v>120190</v>
      </c>
      <c r="AB30" s="619"/>
      <c r="AC30" s="641">
        <v>130190</v>
      </c>
      <c r="AD30" s="619"/>
      <c r="AE30" s="641">
        <v>140190</v>
      </c>
      <c r="AF30" s="619"/>
      <c r="AG30" s="641">
        <v>150190</v>
      </c>
      <c r="AH30" s="620"/>
      <c r="AI30" s="641">
        <v>160190</v>
      </c>
      <c r="AJ30" s="620"/>
      <c r="AK30" s="641">
        <v>170190</v>
      </c>
      <c r="AL30" s="620"/>
      <c r="AM30" s="641">
        <v>180190</v>
      </c>
      <c r="AN30" s="620"/>
      <c r="AO30" s="641">
        <v>190190</v>
      </c>
      <c r="AP30" s="620"/>
      <c r="AQ30" s="641">
        <v>200190</v>
      </c>
      <c r="AR30" s="621"/>
    </row>
    <row r="31" spans="1:44" ht="25.5" x14ac:dyDescent="0.2">
      <c r="A31" s="564"/>
      <c r="B31" s="642" t="s">
        <v>664</v>
      </c>
      <c r="C31" s="643" t="s">
        <v>665</v>
      </c>
      <c r="D31" s="587"/>
      <c r="E31" s="641">
        <v>10200</v>
      </c>
      <c r="F31" s="618"/>
      <c r="G31" s="641">
        <v>20200</v>
      </c>
      <c r="H31" s="619"/>
      <c r="I31" s="641">
        <v>30200</v>
      </c>
      <c r="J31" s="619"/>
      <c r="K31" s="641">
        <v>40200</v>
      </c>
      <c r="L31" s="619"/>
      <c r="M31" s="641">
        <v>50200</v>
      </c>
      <c r="N31" s="619"/>
      <c r="O31" s="641">
        <v>60200</v>
      </c>
      <c r="P31" s="619"/>
      <c r="Q31" s="641">
        <v>70200</v>
      </c>
      <c r="R31" s="619"/>
      <c r="S31" s="641">
        <v>80200</v>
      </c>
      <c r="T31" s="619"/>
      <c r="U31" s="641">
        <v>90200</v>
      </c>
      <c r="V31" s="619"/>
      <c r="W31" s="641">
        <v>100200</v>
      </c>
      <c r="X31" s="619"/>
      <c r="Y31" s="641">
        <v>110200</v>
      </c>
      <c r="Z31" s="619"/>
      <c r="AA31" s="641">
        <v>120200</v>
      </c>
      <c r="AB31" s="619"/>
      <c r="AC31" s="641">
        <v>130200</v>
      </c>
      <c r="AD31" s="619"/>
      <c r="AE31" s="641">
        <v>140200</v>
      </c>
      <c r="AF31" s="619"/>
      <c r="AG31" s="641">
        <v>150200</v>
      </c>
      <c r="AH31" s="620"/>
      <c r="AI31" s="641">
        <v>160200</v>
      </c>
      <c r="AJ31" s="620"/>
      <c r="AK31" s="641">
        <v>170200</v>
      </c>
      <c r="AL31" s="620"/>
      <c r="AM31" s="641">
        <v>180200</v>
      </c>
      <c r="AN31" s="620"/>
      <c r="AO31" s="641">
        <v>190200</v>
      </c>
      <c r="AP31" s="620"/>
      <c r="AQ31" s="641">
        <v>200200</v>
      </c>
      <c r="AR31" s="621"/>
    </row>
    <row r="32" spans="1:44" x14ac:dyDescent="0.2">
      <c r="A32" s="564"/>
      <c r="B32" s="615" t="s">
        <v>666</v>
      </c>
      <c r="C32" s="616" t="s">
        <v>667</v>
      </c>
      <c r="D32" s="587"/>
      <c r="E32" s="641">
        <v>10210</v>
      </c>
      <c r="F32" s="618"/>
      <c r="G32" s="641">
        <v>20210</v>
      </c>
      <c r="H32" s="619"/>
      <c r="I32" s="641">
        <v>30210</v>
      </c>
      <c r="J32" s="619"/>
      <c r="K32" s="641">
        <v>40210</v>
      </c>
      <c r="L32" s="619"/>
      <c r="M32" s="641">
        <v>50210</v>
      </c>
      <c r="N32" s="619"/>
      <c r="O32" s="641">
        <v>60210</v>
      </c>
      <c r="P32" s="619"/>
      <c r="Q32" s="641">
        <v>70210</v>
      </c>
      <c r="R32" s="619"/>
      <c r="S32" s="641">
        <v>80210</v>
      </c>
      <c r="T32" s="619"/>
      <c r="U32" s="641">
        <v>90210</v>
      </c>
      <c r="V32" s="619"/>
      <c r="W32" s="641">
        <v>100210</v>
      </c>
      <c r="X32" s="619"/>
      <c r="Y32" s="641">
        <v>110210</v>
      </c>
      <c r="Z32" s="619"/>
      <c r="AA32" s="641">
        <v>120210</v>
      </c>
      <c r="AB32" s="619"/>
      <c r="AC32" s="641">
        <v>130210</v>
      </c>
      <c r="AD32" s="619"/>
      <c r="AE32" s="641">
        <v>140210</v>
      </c>
      <c r="AF32" s="619"/>
      <c r="AG32" s="641">
        <v>150210</v>
      </c>
      <c r="AH32" s="620"/>
      <c r="AI32" s="641">
        <v>160210</v>
      </c>
      <c r="AJ32" s="620"/>
      <c r="AK32" s="641">
        <v>170210</v>
      </c>
      <c r="AL32" s="620"/>
      <c r="AM32" s="641">
        <v>180210</v>
      </c>
      <c r="AN32" s="620"/>
      <c r="AO32" s="641">
        <v>190210</v>
      </c>
      <c r="AP32" s="620"/>
      <c r="AQ32" s="641">
        <v>200210</v>
      </c>
      <c r="AR32" s="621"/>
    </row>
    <row r="33" spans="1:44" x14ac:dyDescent="0.2">
      <c r="A33" s="564"/>
      <c r="B33" s="615" t="s">
        <v>668</v>
      </c>
      <c r="C33" s="616" t="s">
        <v>669</v>
      </c>
      <c r="D33" s="587"/>
      <c r="E33" s="641">
        <v>10220</v>
      </c>
      <c r="F33" s="618"/>
      <c r="G33" s="641">
        <v>20220</v>
      </c>
      <c r="H33" s="619"/>
      <c r="I33" s="641">
        <v>30220</v>
      </c>
      <c r="J33" s="619"/>
      <c r="K33" s="641">
        <v>40220</v>
      </c>
      <c r="L33" s="619"/>
      <c r="M33" s="641">
        <v>50220</v>
      </c>
      <c r="N33" s="619"/>
      <c r="O33" s="641">
        <v>60220</v>
      </c>
      <c r="P33" s="619"/>
      <c r="Q33" s="641">
        <v>70220</v>
      </c>
      <c r="R33" s="619"/>
      <c r="S33" s="641">
        <v>80220</v>
      </c>
      <c r="T33" s="619"/>
      <c r="U33" s="641">
        <v>90220</v>
      </c>
      <c r="V33" s="619"/>
      <c r="W33" s="641">
        <v>100220</v>
      </c>
      <c r="X33" s="619"/>
      <c r="Y33" s="641">
        <v>110220</v>
      </c>
      <c r="Z33" s="619"/>
      <c r="AA33" s="641">
        <v>120220</v>
      </c>
      <c r="AB33" s="619"/>
      <c r="AC33" s="641">
        <v>130220</v>
      </c>
      <c r="AD33" s="619"/>
      <c r="AE33" s="641">
        <v>140220</v>
      </c>
      <c r="AF33" s="619"/>
      <c r="AG33" s="641">
        <v>150220</v>
      </c>
      <c r="AH33" s="620"/>
      <c r="AI33" s="641">
        <v>160220</v>
      </c>
      <c r="AJ33" s="620"/>
      <c r="AK33" s="641">
        <v>170220</v>
      </c>
      <c r="AL33" s="620"/>
      <c r="AM33" s="641">
        <v>180220</v>
      </c>
      <c r="AN33" s="620"/>
      <c r="AO33" s="641">
        <v>190220</v>
      </c>
      <c r="AP33" s="620"/>
      <c r="AQ33" s="641">
        <v>200220</v>
      </c>
      <c r="AR33" s="621"/>
    </row>
    <row r="34" spans="1:44" x14ac:dyDescent="0.2">
      <c r="A34" s="564"/>
      <c r="B34" s="622" t="s">
        <v>180</v>
      </c>
      <c r="C34" s="623" t="s">
        <v>128</v>
      </c>
      <c r="D34" s="587"/>
      <c r="E34" s="641">
        <v>10230</v>
      </c>
      <c r="F34" s="624"/>
      <c r="G34" s="641">
        <v>20230</v>
      </c>
      <c r="H34" s="624"/>
      <c r="I34" s="641">
        <v>30230</v>
      </c>
      <c r="J34" s="624"/>
      <c r="K34" s="641">
        <v>40230</v>
      </c>
      <c r="L34" s="624"/>
      <c r="M34" s="641">
        <v>50230</v>
      </c>
      <c r="N34" s="624"/>
      <c r="O34" s="641">
        <v>60230</v>
      </c>
      <c r="P34" s="624"/>
      <c r="Q34" s="641">
        <v>70230</v>
      </c>
      <c r="R34" s="624"/>
      <c r="S34" s="641">
        <v>80230</v>
      </c>
      <c r="T34" s="624"/>
      <c r="U34" s="641">
        <v>90230</v>
      </c>
      <c r="V34" s="624"/>
      <c r="W34" s="641">
        <v>100230</v>
      </c>
      <c r="X34" s="624"/>
      <c r="Y34" s="641">
        <v>110230</v>
      </c>
      <c r="Z34" s="624"/>
      <c r="AA34" s="641">
        <v>120230</v>
      </c>
      <c r="AB34" s="624"/>
      <c r="AC34" s="641">
        <v>130230</v>
      </c>
      <c r="AD34" s="624"/>
      <c r="AE34" s="641">
        <v>140230</v>
      </c>
      <c r="AF34" s="624"/>
      <c r="AG34" s="641">
        <v>150230</v>
      </c>
      <c r="AH34" s="624"/>
      <c r="AI34" s="641">
        <v>160230</v>
      </c>
      <c r="AJ34" s="624"/>
      <c r="AK34" s="641">
        <v>170230</v>
      </c>
      <c r="AL34" s="624"/>
      <c r="AM34" s="641">
        <v>180230</v>
      </c>
      <c r="AN34" s="624"/>
      <c r="AO34" s="641">
        <v>190230</v>
      </c>
      <c r="AP34" s="624"/>
      <c r="AQ34" s="641">
        <v>200230</v>
      </c>
      <c r="AR34" s="625"/>
    </row>
    <row r="35" spans="1:44" x14ac:dyDescent="0.2">
      <c r="A35" s="564"/>
      <c r="B35" s="622" t="s">
        <v>188</v>
      </c>
      <c r="C35" s="623" t="s">
        <v>127</v>
      </c>
      <c r="D35" s="587"/>
      <c r="E35" s="641">
        <v>10240</v>
      </c>
      <c r="F35" s="624"/>
      <c r="G35" s="641">
        <v>20240</v>
      </c>
      <c r="H35" s="624"/>
      <c r="I35" s="641">
        <v>30240</v>
      </c>
      <c r="J35" s="624"/>
      <c r="K35" s="641">
        <v>40240</v>
      </c>
      <c r="L35" s="624"/>
      <c r="M35" s="641">
        <v>50240</v>
      </c>
      <c r="N35" s="624"/>
      <c r="O35" s="641">
        <v>60240</v>
      </c>
      <c r="P35" s="624"/>
      <c r="Q35" s="641">
        <v>70240</v>
      </c>
      <c r="R35" s="624"/>
      <c r="S35" s="641">
        <v>80240</v>
      </c>
      <c r="T35" s="624"/>
      <c r="U35" s="641">
        <v>90240</v>
      </c>
      <c r="V35" s="624"/>
      <c r="W35" s="641">
        <v>100240</v>
      </c>
      <c r="X35" s="624"/>
      <c r="Y35" s="641">
        <v>110240</v>
      </c>
      <c r="Z35" s="624"/>
      <c r="AA35" s="641">
        <v>120240</v>
      </c>
      <c r="AB35" s="624"/>
      <c r="AC35" s="641">
        <v>130240</v>
      </c>
      <c r="AD35" s="624"/>
      <c r="AE35" s="641">
        <v>140240</v>
      </c>
      <c r="AF35" s="624"/>
      <c r="AG35" s="641">
        <v>150240</v>
      </c>
      <c r="AH35" s="624"/>
      <c r="AI35" s="641">
        <v>160240</v>
      </c>
      <c r="AJ35" s="624"/>
      <c r="AK35" s="641">
        <v>170240</v>
      </c>
      <c r="AL35" s="624"/>
      <c r="AM35" s="641">
        <v>180240</v>
      </c>
      <c r="AN35" s="624"/>
      <c r="AO35" s="641">
        <v>190240</v>
      </c>
      <c r="AP35" s="624"/>
      <c r="AQ35" s="641">
        <v>200240</v>
      </c>
      <c r="AR35" s="625"/>
    </row>
    <row r="36" spans="1:44" ht="13.5" thickBot="1" x14ac:dyDescent="0.25">
      <c r="A36" s="564"/>
      <c r="B36" s="626" t="s">
        <v>190</v>
      </c>
      <c r="C36" s="627" t="s">
        <v>670</v>
      </c>
      <c r="D36" s="628"/>
      <c r="E36" s="644">
        <v>10250</v>
      </c>
      <c r="F36" s="630"/>
      <c r="G36" s="644">
        <v>20250</v>
      </c>
      <c r="H36" s="630"/>
      <c r="I36" s="644">
        <v>30250</v>
      </c>
      <c r="J36" s="630"/>
      <c r="K36" s="644">
        <v>40250</v>
      </c>
      <c r="L36" s="630"/>
      <c r="M36" s="644">
        <v>50250</v>
      </c>
      <c r="N36" s="630"/>
      <c r="O36" s="644">
        <v>60250</v>
      </c>
      <c r="P36" s="630"/>
      <c r="Q36" s="644">
        <v>70250</v>
      </c>
      <c r="R36" s="630"/>
      <c r="S36" s="644">
        <v>80250</v>
      </c>
      <c r="T36" s="630"/>
      <c r="U36" s="644">
        <v>90250</v>
      </c>
      <c r="V36" s="630"/>
      <c r="W36" s="644">
        <v>100250</v>
      </c>
      <c r="X36" s="630"/>
      <c r="Y36" s="644">
        <v>110250</v>
      </c>
      <c r="Z36" s="630"/>
      <c r="AA36" s="644">
        <v>120250</v>
      </c>
      <c r="AB36" s="630"/>
      <c r="AC36" s="644">
        <v>130250</v>
      </c>
      <c r="AD36" s="630"/>
      <c r="AE36" s="644">
        <v>140250</v>
      </c>
      <c r="AF36" s="630"/>
      <c r="AG36" s="644">
        <v>150250</v>
      </c>
      <c r="AH36" s="630"/>
      <c r="AI36" s="644">
        <v>160250</v>
      </c>
      <c r="AJ36" s="630"/>
      <c r="AK36" s="644">
        <v>170250</v>
      </c>
      <c r="AL36" s="630"/>
      <c r="AM36" s="644">
        <v>180250</v>
      </c>
      <c r="AN36" s="630"/>
      <c r="AO36" s="644">
        <v>190250</v>
      </c>
      <c r="AP36" s="630"/>
      <c r="AQ36" s="644">
        <v>200250</v>
      </c>
      <c r="AR36" s="631"/>
    </row>
    <row r="37" spans="1:44" s="614" customFormat="1" ht="14.25" thickTop="1" thickBot="1" x14ac:dyDescent="0.25">
      <c r="A37" s="609"/>
      <c r="B37" s="645" t="s">
        <v>191</v>
      </c>
      <c r="C37" s="633" t="s">
        <v>671</v>
      </c>
      <c r="D37" s="646"/>
      <c r="E37" s="647">
        <v>10260</v>
      </c>
      <c r="F37" s="633"/>
      <c r="G37" s="647">
        <v>20260</v>
      </c>
      <c r="H37" s="633"/>
      <c r="I37" s="647">
        <v>30260</v>
      </c>
      <c r="J37" s="633"/>
      <c r="K37" s="647">
        <v>40260</v>
      </c>
      <c r="L37" s="633"/>
      <c r="M37" s="647">
        <v>50260</v>
      </c>
      <c r="N37" s="633"/>
      <c r="O37" s="647">
        <v>60260</v>
      </c>
      <c r="P37" s="633"/>
      <c r="Q37" s="647">
        <v>70260</v>
      </c>
      <c r="R37" s="633"/>
      <c r="S37" s="647">
        <v>80260</v>
      </c>
      <c r="T37" s="633"/>
      <c r="U37" s="647">
        <v>90260</v>
      </c>
      <c r="V37" s="633"/>
      <c r="W37" s="647">
        <v>100260</v>
      </c>
      <c r="X37" s="633"/>
      <c r="Y37" s="647">
        <v>110260</v>
      </c>
      <c r="Z37" s="633"/>
      <c r="AA37" s="647">
        <v>120260</v>
      </c>
      <c r="AB37" s="633"/>
      <c r="AC37" s="647">
        <v>130260</v>
      </c>
      <c r="AD37" s="633"/>
      <c r="AE37" s="647">
        <v>140260</v>
      </c>
      <c r="AF37" s="633"/>
      <c r="AG37" s="647">
        <v>150260</v>
      </c>
      <c r="AH37" s="633"/>
      <c r="AI37" s="647">
        <v>160260</v>
      </c>
      <c r="AJ37" s="633"/>
      <c r="AK37" s="647">
        <v>170260</v>
      </c>
      <c r="AL37" s="633"/>
      <c r="AM37" s="647">
        <v>180260</v>
      </c>
      <c r="AN37" s="633"/>
      <c r="AO37" s="647">
        <v>190260</v>
      </c>
      <c r="AP37" s="633"/>
      <c r="AQ37" s="647">
        <v>200260</v>
      </c>
      <c r="AR37" s="648"/>
    </row>
    <row r="38" spans="1:44" s="614" customFormat="1" ht="14.25" thickTop="1" thickBot="1" x14ac:dyDescent="0.25">
      <c r="A38" s="609"/>
      <c r="B38" s="649" t="s">
        <v>193</v>
      </c>
      <c r="C38" s="650" t="s">
        <v>672</v>
      </c>
      <c r="D38" s="634"/>
      <c r="E38" s="651">
        <v>10270</v>
      </c>
      <c r="F38" s="636"/>
      <c r="G38" s="651">
        <v>20270</v>
      </c>
      <c r="H38" s="636"/>
      <c r="I38" s="651">
        <v>30270</v>
      </c>
      <c r="J38" s="636"/>
      <c r="K38" s="651">
        <v>40270</v>
      </c>
      <c r="L38" s="636"/>
      <c r="M38" s="651">
        <v>50270</v>
      </c>
      <c r="N38" s="636"/>
      <c r="O38" s="651">
        <v>60270</v>
      </c>
      <c r="P38" s="636"/>
      <c r="Q38" s="651">
        <v>70270</v>
      </c>
      <c r="R38" s="636"/>
      <c r="S38" s="651">
        <v>80270</v>
      </c>
      <c r="T38" s="636"/>
      <c r="U38" s="651">
        <v>90270</v>
      </c>
      <c r="V38" s="636"/>
      <c r="W38" s="651">
        <v>100270</v>
      </c>
      <c r="X38" s="636"/>
      <c r="Y38" s="651">
        <v>110270</v>
      </c>
      <c r="Z38" s="636"/>
      <c r="AA38" s="651">
        <v>120270</v>
      </c>
      <c r="AB38" s="636"/>
      <c r="AC38" s="651">
        <v>130270</v>
      </c>
      <c r="AD38" s="636"/>
      <c r="AE38" s="651">
        <v>140270</v>
      </c>
      <c r="AF38" s="636"/>
      <c r="AG38" s="651">
        <v>150270</v>
      </c>
      <c r="AH38" s="636"/>
      <c r="AI38" s="651">
        <v>160270</v>
      </c>
      <c r="AJ38" s="636"/>
      <c r="AK38" s="651">
        <v>170270</v>
      </c>
      <c r="AL38" s="636"/>
      <c r="AM38" s="651">
        <v>180270</v>
      </c>
      <c r="AN38" s="636"/>
      <c r="AO38" s="651">
        <v>190270</v>
      </c>
      <c r="AP38" s="636"/>
      <c r="AQ38" s="651">
        <v>200270</v>
      </c>
      <c r="AR38" s="637"/>
    </row>
    <row r="39" spans="1:44" s="614" customFormat="1" ht="30" customHeight="1" x14ac:dyDescent="0.2">
      <c r="A39" s="609"/>
      <c r="B39" s="652"/>
      <c r="C39" s="653" t="s">
        <v>673</v>
      </c>
      <c r="D39" s="601"/>
      <c r="E39" s="602"/>
      <c r="F39" s="602"/>
      <c r="G39" s="602"/>
      <c r="H39" s="602"/>
      <c r="I39" s="602"/>
      <c r="J39" s="602"/>
      <c r="K39" s="602"/>
      <c r="L39" s="602"/>
      <c r="M39" s="602"/>
      <c r="N39" s="602"/>
      <c r="O39" s="602"/>
      <c r="P39" s="602"/>
      <c r="Q39" s="602"/>
      <c r="R39" s="602"/>
      <c r="S39" s="602"/>
      <c r="T39" s="602"/>
      <c r="U39" s="602"/>
      <c r="V39" s="602"/>
      <c r="W39" s="602"/>
      <c r="X39" s="602"/>
      <c r="Y39" s="602"/>
      <c r="Z39" s="602"/>
      <c r="AA39" s="602"/>
      <c r="AB39" s="602"/>
      <c r="AC39" s="602"/>
      <c r="AD39" s="602"/>
      <c r="AE39" s="602"/>
      <c r="AF39" s="602"/>
      <c r="AG39" s="602"/>
      <c r="AH39" s="602"/>
      <c r="AI39" s="602"/>
      <c r="AJ39" s="602"/>
      <c r="AK39" s="602"/>
      <c r="AL39" s="602"/>
      <c r="AM39" s="602"/>
      <c r="AN39" s="602"/>
      <c r="AO39" s="602"/>
      <c r="AP39" s="602"/>
      <c r="AQ39" s="602"/>
      <c r="AR39" s="603"/>
    </row>
    <row r="40" spans="1:44" s="614" customFormat="1" ht="13.5" thickBot="1" x14ac:dyDescent="0.25">
      <c r="A40" s="609"/>
      <c r="B40" s="604"/>
      <c r="C40" s="605" t="s">
        <v>674</v>
      </c>
      <c r="D40" s="606"/>
      <c r="E40" s="607"/>
      <c r="F40" s="607"/>
      <c r="G40" s="607"/>
      <c r="H40" s="607"/>
      <c r="I40" s="607"/>
      <c r="J40" s="607"/>
      <c r="K40" s="607"/>
      <c r="L40" s="607"/>
      <c r="M40" s="607"/>
      <c r="N40" s="607"/>
      <c r="O40" s="607"/>
      <c r="P40" s="607"/>
      <c r="Q40" s="607"/>
      <c r="R40" s="607"/>
      <c r="S40" s="607"/>
      <c r="T40" s="607"/>
      <c r="U40" s="607"/>
      <c r="V40" s="607"/>
      <c r="W40" s="607"/>
      <c r="X40" s="607"/>
      <c r="Y40" s="607"/>
      <c r="Z40" s="607"/>
      <c r="AA40" s="607"/>
      <c r="AB40" s="607"/>
      <c r="AC40" s="607"/>
      <c r="AD40" s="607"/>
      <c r="AE40" s="607"/>
      <c r="AF40" s="607"/>
      <c r="AG40" s="607"/>
      <c r="AH40" s="607"/>
      <c r="AI40" s="607"/>
      <c r="AJ40" s="607"/>
      <c r="AK40" s="607"/>
      <c r="AL40" s="607"/>
      <c r="AM40" s="607"/>
      <c r="AN40" s="607"/>
      <c r="AO40" s="607"/>
      <c r="AP40" s="607"/>
      <c r="AQ40" s="607"/>
      <c r="AR40" s="608"/>
    </row>
    <row r="41" spans="1:44" x14ac:dyDescent="0.2">
      <c r="A41" s="564"/>
      <c r="B41" s="610" t="s">
        <v>195</v>
      </c>
      <c r="C41" s="600" t="s">
        <v>675</v>
      </c>
      <c r="D41" s="588"/>
      <c r="E41" s="641">
        <v>10280</v>
      </c>
      <c r="F41" s="612"/>
      <c r="G41" s="641">
        <v>20280</v>
      </c>
      <c r="H41" s="612"/>
      <c r="I41" s="641">
        <v>30280</v>
      </c>
      <c r="J41" s="612"/>
      <c r="K41" s="641">
        <v>40280</v>
      </c>
      <c r="L41" s="612"/>
      <c r="M41" s="641">
        <v>50280</v>
      </c>
      <c r="N41" s="612"/>
      <c r="O41" s="641">
        <v>60280</v>
      </c>
      <c r="P41" s="612"/>
      <c r="Q41" s="641">
        <v>70280</v>
      </c>
      <c r="R41" s="612"/>
      <c r="S41" s="641">
        <v>80280</v>
      </c>
      <c r="T41" s="612"/>
      <c r="U41" s="641">
        <v>90280</v>
      </c>
      <c r="V41" s="612"/>
      <c r="W41" s="641">
        <v>100280</v>
      </c>
      <c r="X41" s="612"/>
      <c r="Y41" s="641">
        <v>110280</v>
      </c>
      <c r="Z41" s="612"/>
      <c r="AA41" s="641">
        <v>120280</v>
      </c>
      <c r="AB41" s="612"/>
      <c r="AC41" s="641">
        <v>130280</v>
      </c>
      <c r="AD41" s="612"/>
      <c r="AE41" s="641">
        <v>140280</v>
      </c>
      <c r="AF41" s="612"/>
      <c r="AG41" s="641">
        <v>150280</v>
      </c>
      <c r="AH41" s="612"/>
      <c r="AI41" s="641">
        <v>160280</v>
      </c>
      <c r="AJ41" s="612"/>
      <c r="AK41" s="641">
        <v>170280</v>
      </c>
      <c r="AL41" s="612"/>
      <c r="AM41" s="641">
        <v>180280</v>
      </c>
      <c r="AN41" s="612"/>
      <c r="AO41" s="641">
        <v>190280</v>
      </c>
      <c r="AP41" s="612"/>
      <c r="AQ41" s="641">
        <v>200280</v>
      </c>
      <c r="AR41" s="613"/>
    </row>
    <row r="42" spans="1:44" x14ac:dyDescent="0.2">
      <c r="A42" s="564"/>
      <c r="B42" s="622" t="s">
        <v>196</v>
      </c>
      <c r="C42" s="623" t="s">
        <v>97</v>
      </c>
      <c r="D42" s="587"/>
      <c r="E42" s="641">
        <v>10290</v>
      </c>
      <c r="F42" s="624"/>
      <c r="G42" s="641">
        <v>20290</v>
      </c>
      <c r="H42" s="624"/>
      <c r="I42" s="641">
        <v>30290</v>
      </c>
      <c r="J42" s="624"/>
      <c r="K42" s="641">
        <v>40290</v>
      </c>
      <c r="L42" s="624"/>
      <c r="M42" s="641">
        <v>50290</v>
      </c>
      <c r="N42" s="624"/>
      <c r="O42" s="641">
        <v>60290</v>
      </c>
      <c r="P42" s="624"/>
      <c r="Q42" s="641">
        <v>70290</v>
      </c>
      <c r="R42" s="624"/>
      <c r="S42" s="641">
        <v>80290</v>
      </c>
      <c r="T42" s="624"/>
      <c r="U42" s="641">
        <v>90290</v>
      </c>
      <c r="V42" s="624"/>
      <c r="W42" s="641">
        <v>100290</v>
      </c>
      <c r="X42" s="624"/>
      <c r="Y42" s="641">
        <v>110290</v>
      </c>
      <c r="Z42" s="624"/>
      <c r="AA42" s="641">
        <v>120290</v>
      </c>
      <c r="AB42" s="624"/>
      <c r="AC42" s="641">
        <v>130290</v>
      </c>
      <c r="AD42" s="624"/>
      <c r="AE42" s="641">
        <v>140290</v>
      </c>
      <c r="AF42" s="624"/>
      <c r="AG42" s="641">
        <v>150290</v>
      </c>
      <c r="AH42" s="624"/>
      <c r="AI42" s="641">
        <v>160290</v>
      </c>
      <c r="AJ42" s="624"/>
      <c r="AK42" s="641">
        <v>170290</v>
      </c>
      <c r="AL42" s="624"/>
      <c r="AM42" s="641">
        <v>180290</v>
      </c>
      <c r="AN42" s="624"/>
      <c r="AO42" s="641">
        <v>190290</v>
      </c>
      <c r="AP42" s="624"/>
      <c r="AQ42" s="641">
        <v>200290</v>
      </c>
      <c r="AR42" s="625"/>
    </row>
    <row r="43" spans="1:44" x14ac:dyDescent="0.2">
      <c r="A43" s="564"/>
      <c r="B43" s="622" t="s">
        <v>204</v>
      </c>
      <c r="C43" s="623" t="s">
        <v>676</v>
      </c>
      <c r="D43" s="587"/>
      <c r="E43" s="641">
        <v>10300</v>
      </c>
      <c r="F43" s="624"/>
      <c r="G43" s="641">
        <v>20300</v>
      </c>
      <c r="H43" s="624"/>
      <c r="I43" s="641">
        <v>30300</v>
      </c>
      <c r="J43" s="624"/>
      <c r="K43" s="641">
        <v>40300</v>
      </c>
      <c r="L43" s="624"/>
      <c r="M43" s="641">
        <v>50300</v>
      </c>
      <c r="N43" s="624"/>
      <c r="O43" s="641">
        <v>60300</v>
      </c>
      <c r="P43" s="624"/>
      <c r="Q43" s="641">
        <v>70300</v>
      </c>
      <c r="R43" s="624"/>
      <c r="S43" s="641">
        <v>80300</v>
      </c>
      <c r="T43" s="624"/>
      <c r="U43" s="641">
        <v>90300</v>
      </c>
      <c r="V43" s="624"/>
      <c r="W43" s="641">
        <v>100300</v>
      </c>
      <c r="X43" s="624"/>
      <c r="Y43" s="641">
        <v>110300</v>
      </c>
      <c r="Z43" s="624"/>
      <c r="AA43" s="641">
        <v>120300</v>
      </c>
      <c r="AB43" s="624"/>
      <c r="AC43" s="641">
        <v>130300</v>
      </c>
      <c r="AD43" s="624"/>
      <c r="AE43" s="641">
        <v>140300</v>
      </c>
      <c r="AF43" s="624"/>
      <c r="AG43" s="641">
        <v>150300</v>
      </c>
      <c r="AH43" s="624"/>
      <c r="AI43" s="641">
        <v>160300</v>
      </c>
      <c r="AJ43" s="624"/>
      <c r="AK43" s="641">
        <v>170300</v>
      </c>
      <c r="AL43" s="624"/>
      <c r="AM43" s="641">
        <v>180300</v>
      </c>
      <c r="AN43" s="624"/>
      <c r="AO43" s="641">
        <v>190300</v>
      </c>
      <c r="AP43" s="624"/>
      <c r="AQ43" s="641">
        <v>200300</v>
      </c>
      <c r="AR43" s="625"/>
    </row>
    <row r="44" spans="1:44" x14ac:dyDescent="0.2">
      <c r="A44" s="564"/>
      <c r="B44" s="622" t="s">
        <v>206</v>
      </c>
      <c r="C44" s="623" t="s">
        <v>677</v>
      </c>
      <c r="D44" s="587"/>
      <c r="E44" s="641">
        <v>10310</v>
      </c>
      <c r="F44" s="624"/>
      <c r="G44" s="641">
        <v>20310</v>
      </c>
      <c r="H44" s="624"/>
      <c r="I44" s="641">
        <v>30310</v>
      </c>
      <c r="J44" s="624"/>
      <c r="K44" s="641">
        <v>40310</v>
      </c>
      <c r="L44" s="624"/>
      <c r="M44" s="641">
        <v>50310</v>
      </c>
      <c r="N44" s="624"/>
      <c r="O44" s="641">
        <v>60310</v>
      </c>
      <c r="P44" s="624"/>
      <c r="Q44" s="641">
        <v>70310</v>
      </c>
      <c r="R44" s="624"/>
      <c r="S44" s="641">
        <v>80310</v>
      </c>
      <c r="T44" s="624"/>
      <c r="U44" s="641">
        <v>90310</v>
      </c>
      <c r="V44" s="624"/>
      <c r="W44" s="641">
        <v>100310</v>
      </c>
      <c r="X44" s="624"/>
      <c r="Y44" s="641">
        <v>110310</v>
      </c>
      <c r="Z44" s="624"/>
      <c r="AA44" s="641">
        <v>120310</v>
      </c>
      <c r="AB44" s="624"/>
      <c r="AC44" s="641">
        <v>130310</v>
      </c>
      <c r="AD44" s="624"/>
      <c r="AE44" s="641">
        <v>140310</v>
      </c>
      <c r="AF44" s="624"/>
      <c r="AG44" s="641">
        <v>150310</v>
      </c>
      <c r="AH44" s="624"/>
      <c r="AI44" s="641">
        <v>160310</v>
      </c>
      <c r="AJ44" s="624"/>
      <c r="AK44" s="641">
        <v>170310</v>
      </c>
      <c r="AL44" s="624"/>
      <c r="AM44" s="641">
        <v>180310</v>
      </c>
      <c r="AN44" s="624"/>
      <c r="AO44" s="641">
        <v>190310</v>
      </c>
      <c r="AP44" s="624"/>
      <c r="AQ44" s="641">
        <v>200310</v>
      </c>
      <c r="AR44" s="625"/>
    </row>
    <row r="45" spans="1:44" ht="13.5" thickBot="1" x14ac:dyDescent="0.25">
      <c r="A45" s="564"/>
      <c r="B45" s="626" t="s">
        <v>207</v>
      </c>
      <c r="C45" s="627" t="s">
        <v>678</v>
      </c>
      <c r="D45" s="628"/>
      <c r="E45" s="644">
        <v>10320</v>
      </c>
      <c r="F45" s="630"/>
      <c r="G45" s="644">
        <v>20320</v>
      </c>
      <c r="H45" s="630"/>
      <c r="I45" s="644">
        <v>30320</v>
      </c>
      <c r="J45" s="630"/>
      <c r="K45" s="644">
        <v>40320</v>
      </c>
      <c r="L45" s="630"/>
      <c r="M45" s="644">
        <v>50320</v>
      </c>
      <c r="N45" s="630"/>
      <c r="O45" s="644">
        <v>60320</v>
      </c>
      <c r="P45" s="630"/>
      <c r="Q45" s="644">
        <v>70320</v>
      </c>
      <c r="R45" s="630"/>
      <c r="S45" s="644">
        <v>80320</v>
      </c>
      <c r="T45" s="630"/>
      <c r="U45" s="644">
        <v>90320</v>
      </c>
      <c r="V45" s="630"/>
      <c r="W45" s="644">
        <v>100320</v>
      </c>
      <c r="X45" s="630"/>
      <c r="Y45" s="644">
        <v>110320</v>
      </c>
      <c r="Z45" s="630"/>
      <c r="AA45" s="644">
        <v>120320</v>
      </c>
      <c r="AB45" s="630"/>
      <c r="AC45" s="644">
        <v>130320</v>
      </c>
      <c r="AD45" s="630"/>
      <c r="AE45" s="644">
        <v>140320</v>
      </c>
      <c r="AF45" s="630"/>
      <c r="AG45" s="644">
        <v>150320</v>
      </c>
      <c r="AH45" s="630"/>
      <c r="AI45" s="644">
        <v>160320</v>
      </c>
      <c r="AJ45" s="630"/>
      <c r="AK45" s="644">
        <v>170320</v>
      </c>
      <c r="AL45" s="630"/>
      <c r="AM45" s="644">
        <v>180320</v>
      </c>
      <c r="AN45" s="630"/>
      <c r="AO45" s="644">
        <v>190320</v>
      </c>
      <c r="AP45" s="630"/>
      <c r="AQ45" s="644">
        <v>200320</v>
      </c>
      <c r="AR45" s="631"/>
    </row>
    <row r="46" spans="1:44" s="655" customFormat="1" ht="14.25" thickTop="1" thickBot="1" x14ac:dyDescent="0.25">
      <c r="A46" s="654"/>
      <c r="B46" s="645" t="s">
        <v>209</v>
      </c>
      <c r="C46" s="633" t="s">
        <v>679</v>
      </c>
      <c r="D46" s="646"/>
      <c r="E46" s="647">
        <v>10330</v>
      </c>
      <c r="F46" s="633"/>
      <c r="G46" s="647">
        <v>20330</v>
      </c>
      <c r="H46" s="633"/>
      <c r="I46" s="647">
        <v>30330</v>
      </c>
      <c r="J46" s="633"/>
      <c r="K46" s="647">
        <v>40330</v>
      </c>
      <c r="L46" s="633"/>
      <c r="M46" s="647">
        <v>50330</v>
      </c>
      <c r="N46" s="633"/>
      <c r="O46" s="647">
        <v>60330</v>
      </c>
      <c r="P46" s="633"/>
      <c r="Q46" s="647">
        <v>70330</v>
      </c>
      <c r="R46" s="633"/>
      <c r="S46" s="647">
        <v>80330</v>
      </c>
      <c r="T46" s="633"/>
      <c r="U46" s="647">
        <v>90330</v>
      </c>
      <c r="V46" s="633"/>
      <c r="W46" s="647">
        <v>100330</v>
      </c>
      <c r="X46" s="633"/>
      <c r="Y46" s="647">
        <v>110330</v>
      </c>
      <c r="Z46" s="633"/>
      <c r="AA46" s="647">
        <v>120330</v>
      </c>
      <c r="AB46" s="633"/>
      <c r="AC46" s="647">
        <v>130330</v>
      </c>
      <c r="AD46" s="633"/>
      <c r="AE46" s="647">
        <v>140330</v>
      </c>
      <c r="AF46" s="633"/>
      <c r="AG46" s="647">
        <v>150330</v>
      </c>
      <c r="AH46" s="633"/>
      <c r="AI46" s="647">
        <v>160330</v>
      </c>
      <c r="AJ46" s="633"/>
      <c r="AK46" s="647">
        <v>170330</v>
      </c>
      <c r="AL46" s="633"/>
      <c r="AM46" s="647">
        <v>180330</v>
      </c>
      <c r="AN46" s="633"/>
      <c r="AO46" s="647">
        <v>190330</v>
      </c>
      <c r="AP46" s="633"/>
      <c r="AQ46" s="647">
        <v>200330</v>
      </c>
      <c r="AR46" s="648"/>
    </row>
    <row r="47" spans="1:44" s="614" customFormat="1" ht="14.25" thickTop="1" thickBot="1" x14ac:dyDescent="0.25">
      <c r="A47" s="609"/>
      <c r="B47" s="604"/>
      <c r="C47" s="605" t="s">
        <v>680</v>
      </c>
      <c r="D47" s="638"/>
      <c r="E47" s="639"/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  <c r="R47" s="639"/>
      <c r="S47" s="639"/>
      <c r="T47" s="639"/>
      <c r="U47" s="639"/>
      <c r="V47" s="639"/>
      <c r="W47" s="639"/>
      <c r="X47" s="639"/>
      <c r="Y47" s="639"/>
      <c r="Z47" s="639"/>
      <c r="AA47" s="639"/>
      <c r="AB47" s="639"/>
      <c r="AC47" s="639"/>
      <c r="AD47" s="639"/>
      <c r="AE47" s="639"/>
      <c r="AF47" s="639"/>
      <c r="AG47" s="639"/>
      <c r="AH47" s="639"/>
      <c r="AI47" s="639"/>
      <c r="AJ47" s="639"/>
      <c r="AK47" s="639"/>
      <c r="AL47" s="639"/>
      <c r="AM47" s="639"/>
      <c r="AN47" s="639"/>
      <c r="AO47" s="639"/>
      <c r="AP47" s="639"/>
      <c r="AQ47" s="639"/>
      <c r="AR47" s="640"/>
    </row>
    <row r="48" spans="1:44" x14ac:dyDescent="0.2">
      <c r="A48" s="564"/>
      <c r="B48" s="610" t="s">
        <v>211</v>
      </c>
      <c r="C48" s="600" t="s">
        <v>675</v>
      </c>
      <c r="D48" s="588"/>
      <c r="E48" s="617">
        <v>10340</v>
      </c>
      <c r="F48" s="612"/>
      <c r="G48" s="617">
        <v>20340</v>
      </c>
      <c r="H48" s="612"/>
      <c r="I48" s="617">
        <v>30340</v>
      </c>
      <c r="J48" s="612"/>
      <c r="K48" s="617">
        <v>40340</v>
      </c>
      <c r="L48" s="612"/>
      <c r="M48" s="617">
        <v>50340</v>
      </c>
      <c r="N48" s="612"/>
      <c r="O48" s="617">
        <v>60340</v>
      </c>
      <c r="P48" s="612"/>
      <c r="Q48" s="617">
        <v>70340</v>
      </c>
      <c r="R48" s="612"/>
      <c r="S48" s="617">
        <v>80340</v>
      </c>
      <c r="T48" s="612"/>
      <c r="U48" s="617">
        <v>90340</v>
      </c>
      <c r="V48" s="612"/>
      <c r="W48" s="617">
        <v>100340</v>
      </c>
      <c r="X48" s="612"/>
      <c r="Y48" s="617">
        <v>110340</v>
      </c>
      <c r="Z48" s="612"/>
      <c r="AA48" s="617">
        <v>120340</v>
      </c>
      <c r="AB48" s="612"/>
      <c r="AC48" s="617">
        <v>130340</v>
      </c>
      <c r="AD48" s="612"/>
      <c r="AE48" s="617">
        <v>140340</v>
      </c>
      <c r="AF48" s="612"/>
      <c r="AG48" s="617">
        <v>150340</v>
      </c>
      <c r="AH48" s="612"/>
      <c r="AI48" s="617">
        <v>160340</v>
      </c>
      <c r="AJ48" s="612"/>
      <c r="AK48" s="617">
        <v>170340</v>
      </c>
      <c r="AL48" s="612"/>
      <c r="AM48" s="617">
        <v>180340</v>
      </c>
      <c r="AN48" s="612"/>
      <c r="AO48" s="617">
        <v>190340</v>
      </c>
      <c r="AP48" s="612"/>
      <c r="AQ48" s="617">
        <v>200340</v>
      </c>
      <c r="AR48" s="613"/>
    </row>
    <row r="49" spans="1:44" x14ac:dyDescent="0.2">
      <c r="A49" s="564"/>
      <c r="B49" s="622" t="s">
        <v>212</v>
      </c>
      <c r="C49" s="623" t="s">
        <v>97</v>
      </c>
      <c r="D49" s="587"/>
      <c r="E49" s="641">
        <v>10350</v>
      </c>
      <c r="F49" s="624"/>
      <c r="G49" s="641">
        <v>20350</v>
      </c>
      <c r="H49" s="624"/>
      <c r="I49" s="641">
        <v>30350</v>
      </c>
      <c r="J49" s="624"/>
      <c r="K49" s="641">
        <v>40350</v>
      </c>
      <c r="L49" s="624"/>
      <c r="M49" s="641">
        <v>50350</v>
      </c>
      <c r="N49" s="624"/>
      <c r="O49" s="641">
        <v>60350</v>
      </c>
      <c r="P49" s="624"/>
      <c r="Q49" s="641">
        <v>70350</v>
      </c>
      <c r="R49" s="624"/>
      <c r="S49" s="641">
        <v>80350</v>
      </c>
      <c r="T49" s="624"/>
      <c r="U49" s="641">
        <v>90350</v>
      </c>
      <c r="V49" s="624"/>
      <c r="W49" s="641">
        <v>100350</v>
      </c>
      <c r="X49" s="624"/>
      <c r="Y49" s="641">
        <v>110350</v>
      </c>
      <c r="Z49" s="624"/>
      <c r="AA49" s="641">
        <v>120350</v>
      </c>
      <c r="AB49" s="624"/>
      <c r="AC49" s="641">
        <v>130350</v>
      </c>
      <c r="AD49" s="624"/>
      <c r="AE49" s="641">
        <v>140350</v>
      </c>
      <c r="AF49" s="624"/>
      <c r="AG49" s="641">
        <v>150350</v>
      </c>
      <c r="AH49" s="624"/>
      <c r="AI49" s="641">
        <v>160350</v>
      </c>
      <c r="AJ49" s="624"/>
      <c r="AK49" s="641">
        <v>170350</v>
      </c>
      <c r="AL49" s="624"/>
      <c r="AM49" s="641">
        <v>180350</v>
      </c>
      <c r="AN49" s="624"/>
      <c r="AO49" s="641">
        <v>190350</v>
      </c>
      <c r="AP49" s="624"/>
      <c r="AQ49" s="641">
        <v>200350</v>
      </c>
      <c r="AR49" s="625"/>
    </row>
    <row r="50" spans="1:44" x14ac:dyDescent="0.2">
      <c r="A50" s="564"/>
      <c r="B50" s="622" t="s">
        <v>220</v>
      </c>
      <c r="C50" s="623" t="s">
        <v>676</v>
      </c>
      <c r="D50" s="587"/>
      <c r="E50" s="641">
        <v>10360</v>
      </c>
      <c r="F50" s="624"/>
      <c r="G50" s="641">
        <v>20360</v>
      </c>
      <c r="H50" s="624"/>
      <c r="I50" s="641">
        <v>30360</v>
      </c>
      <c r="J50" s="624"/>
      <c r="K50" s="641">
        <v>40360</v>
      </c>
      <c r="L50" s="624"/>
      <c r="M50" s="641">
        <v>50360</v>
      </c>
      <c r="N50" s="624"/>
      <c r="O50" s="641">
        <v>60360</v>
      </c>
      <c r="P50" s="624"/>
      <c r="Q50" s="641">
        <v>70360</v>
      </c>
      <c r="R50" s="624"/>
      <c r="S50" s="641">
        <v>80360</v>
      </c>
      <c r="T50" s="624"/>
      <c r="U50" s="641">
        <v>90360</v>
      </c>
      <c r="V50" s="624"/>
      <c r="W50" s="641">
        <v>100360</v>
      </c>
      <c r="X50" s="624"/>
      <c r="Y50" s="641">
        <v>110360</v>
      </c>
      <c r="Z50" s="624"/>
      <c r="AA50" s="641">
        <v>120360</v>
      </c>
      <c r="AB50" s="624"/>
      <c r="AC50" s="641">
        <v>130360</v>
      </c>
      <c r="AD50" s="624"/>
      <c r="AE50" s="641">
        <v>140360</v>
      </c>
      <c r="AF50" s="624"/>
      <c r="AG50" s="641">
        <v>150360</v>
      </c>
      <c r="AH50" s="624"/>
      <c r="AI50" s="641">
        <v>160360</v>
      </c>
      <c r="AJ50" s="624"/>
      <c r="AK50" s="641">
        <v>170360</v>
      </c>
      <c r="AL50" s="624"/>
      <c r="AM50" s="641">
        <v>180360</v>
      </c>
      <c r="AN50" s="624"/>
      <c r="AO50" s="641">
        <v>190360</v>
      </c>
      <c r="AP50" s="624"/>
      <c r="AQ50" s="641">
        <v>200360</v>
      </c>
      <c r="AR50" s="625"/>
    </row>
    <row r="51" spans="1:44" x14ac:dyDescent="0.2">
      <c r="A51" s="564"/>
      <c r="B51" s="622" t="s">
        <v>222</v>
      </c>
      <c r="C51" s="623" t="s">
        <v>677</v>
      </c>
      <c r="D51" s="587"/>
      <c r="E51" s="641">
        <v>10370</v>
      </c>
      <c r="F51" s="624"/>
      <c r="G51" s="641">
        <v>20370</v>
      </c>
      <c r="H51" s="624"/>
      <c r="I51" s="641">
        <v>30370</v>
      </c>
      <c r="J51" s="624"/>
      <c r="K51" s="641">
        <v>40370</v>
      </c>
      <c r="L51" s="624"/>
      <c r="M51" s="641">
        <v>50370</v>
      </c>
      <c r="N51" s="624"/>
      <c r="O51" s="641">
        <v>60370</v>
      </c>
      <c r="P51" s="624"/>
      <c r="Q51" s="641">
        <v>70370</v>
      </c>
      <c r="R51" s="624"/>
      <c r="S51" s="641">
        <v>80370</v>
      </c>
      <c r="T51" s="624"/>
      <c r="U51" s="641">
        <v>90370</v>
      </c>
      <c r="V51" s="624"/>
      <c r="W51" s="641">
        <v>100370</v>
      </c>
      <c r="X51" s="624"/>
      <c r="Y51" s="641">
        <v>110370</v>
      </c>
      <c r="Z51" s="624"/>
      <c r="AA51" s="641">
        <v>120370</v>
      </c>
      <c r="AB51" s="624"/>
      <c r="AC51" s="641">
        <v>130370</v>
      </c>
      <c r="AD51" s="624"/>
      <c r="AE51" s="641">
        <v>140370</v>
      </c>
      <c r="AF51" s="624"/>
      <c r="AG51" s="641">
        <v>150370</v>
      </c>
      <c r="AH51" s="624"/>
      <c r="AI51" s="641">
        <v>160370</v>
      </c>
      <c r="AJ51" s="624"/>
      <c r="AK51" s="641">
        <v>170370</v>
      </c>
      <c r="AL51" s="624"/>
      <c r="AM51" s="641">
        <v>180370</v>
      </c>
      <c r="AN51" s="624"/>
      <c r="AO51" s="641">
        <v>190370</v>
      </c>
      <c r="AP51" s="624"/>
      <c r="AQ51" s="641">
        <v>200370</v>
      </c>
      <c r="AR51" s="625"/>
    </row>
    <row r="52" spans="1:44" ht="13.5" thickBot="1" x14ac:dyDescent="0.25">
      <c r="A52" s="564"/>
      <c r="B52" s="626" t="s">
        <v>223</v>
      </c>
      <c r="C52" s="627" t="s">
        <v>678</v>
      </c>
      <c r="D52" s="628"/>
      <c r="E52" s="644">
        <v>10380</v>
      </c>
      <c r="F52" s="630"/>
      <c r="G52" s="644">
        <v>20380</v>
      </c>
      <c r="H52" s="630"/>
      <c r="I52" s="644">
        <v>30380</v>
      </c>
      <c r="J52" s="630"/>
      <c r="K52" s="644">
        <v>40380</v>
      </c>
      <c r="L52" s="630"/>
      <c r="M52" s="644">
        <v>50380</v>
      </c>
      <c r="N52" s="630"/>
      <c r="O52" s="644">
        <v>60380</v>
      </c>
      <c r="P52" s="630"/>
      <c r="Q52" s="644">
        <v>70380</v>
      </c>
      <c r="R52" s="630"/>
      <c r="S52" s="644">
        <v>80380</v>
      </c>
      <c r="T52" s="630"/>
      <c r="U52" s="644">
        <v>90380</v>
      </c>
      <c r="V52" s="630"/>
      <c r="W52" s="644">
        <v>100380</v>
      </c>
      <c r="X52" s="630"/>
      <c r="Y52" s="644">
        <v>110380</v>
      </c>
      <c r="Z52" s="630"/>
      <c r="AA52" s="644">
        <v>120380</v>
      </c>
      <c r="AB52" s="630"/>
      <c r="AC52" s="644">
        <v>130380</v>
      </c>
      <c r="AD52" s="630"/>
      <c r="AE52" s="644">
        <v>140380</v>
      </c>
      <c r="AF52" s="630"/>
      <c r="AG52" s="644">
        <v>150380</v>
      </c>
      <c r="AH52" s="630"/>
      <c r="AI52" s="644">
        <v>160380</v>
      </c>
      <c r="AJ52" s="630"/>
      <c r="AK52" s="644">
        <v>170380</v>
      </c>
      <c r="AL52" s="630"/>
      <c r="AM52" s="644">
        <v>180380</v>
      </c>
      <c r="AN52" s="630"/>
      <c r="AO52" s="644">
        <v>190380</v>
      </c>
      <c r="AP52" s="630"/>
      <c r="AQ52" s="644">
        <v>200380</v>
      </c>
      <c r="AR52" s="631"/>
    </row>
    <row r="53" spans="1:44" s="655" customFormat="1" ht="14.25" thickTop="1" thickBot="1" x14ac:dyDescent="0.25">
      <c r="A53" s="654"/>
      <c r="B53" s="645" t="s">
        <v>225</v>
      </c>
      <c r="C53" s="633" t="s">
        <v>681</v>
      </c>
      <c r="D53" s="646"/>
      <c r="E53" s="647">
        <v>10390</v>
      </c>
      <c r="F53" s="633"/>
      <c r="G53" s="647">
        <v>20390</v>
      </c>
      <c r="H53" s="633"/>
      <c r="I53" s="647">
        <v>30390</v>
      </c>
      <c r="J53" s="633"/>
      <c r="K53" s="647">
        <v>40390</v>
      </c>
      <c r="L53" s="633"/>
      <c r="M53" s="647">
        <v>50390</v>
      </c>
      <c r="N53" s="633"/>
      <c r="O53" s="647">
        <v>60390</v>
      </c>
      <c r="P53" s="633"/>
      <c r="Q53" s="647">
        <v>70390</v>
      </c>
      <c r="R53" s="633"/>
      <c r="S53" s="647">
        <v>80390</v>
      </c>
      <c r="T53" s="633"/>
      <c r="U53" s="647">
        <v>90390</v>
      </c>
      <c r="V53" s="633"/>
      <c r="W53" s="647">
        <v>100390</v>
      </c>
      <c r="X53" s="633"/>
      <c r="Y53" s="647">
        <v>110390</v>
      </c>
      <c r="Z53" s="633"/>
      <c r="AA53" s="647">
        <v>120390</v>
      </c>
      <c r="AB53" s="633"/>
      <c r="AC53" s="647">
        <v>130390</v>
      </c>
      <c r="AD53" s="633"/>
      <c r="AE53" s="647">
        <v>140390</v>
      </c>
      <c r="AF53" s="633"/>
      <c r="AG53" s="647">
        <v>150390</v>
      </c>
      <c r="AH53" s="633"/>
      <c r="AI53" s="647">
        <v>160390</v>
      </c>
      <c r="AJ53" s="633"/>
      <c r="AK53" s="647">
        <v>170390</v>
      </c>
      <c r="AL53" s="633"/>
      <c r="AM53" s="647">
        <v>180390</v>
      </c>
      <c r="AN53" s="633"/>
      <c r="AO53" s="647">
        <v>190390</v>
      </c>
      <c r="AP53" s="633"/>
      <c r="AQ53" s="647">
        <v>200390</v>
      </c>
      <c r="AR53" s="648"/>
    </row>
    <row r="54" spans="1:44" s="655" customFormat="1" ht="14.25" thickTop="1" thickBot="1" x14ac:dyDescent="0.25">
      <c r="A54" s="654"/>
      <c r="B54" s="645" t="s">
        <v>227</v>
      </c>
      <c r="C54" s="656" t="s">
        <v>682</v>
      </c>
      <c r="D54" s="646"/>
      <c r="E54" s="647">
        <v>10400</v>
      </c>
      <c r="F54" s="633"/>
      <c r="G54" s="647">
        <v>20400</v>
      </c>
      <c r="H54" s="633"/>
      <c r="I54" s="647">
        <v>30400</v>
      </c>
      <c r="J54" s="633"/>
      <c r="K54" s="647">
        <v>40400</v>
      </c>
      <c r="L54" s="633"/>
      <c r="M54" s="647">
        <v>50400</v>
      </c>
      <c r="N54" s="633"/>
      <c r="O54" s="647">
        <v>60400</v>
      </c>
      <c r="P54" s="633"/>
      <c r="Q54" s="647">
        <v>70400</v>
      </c>
      <c r="R54" s="633"/>
      <c r="S54" s="647">
        <v>80400</v>
      </c>
      <c r="T54" s="633"/>
      <c r="U54" s="647">
        <v>90400</v>
      </c>
      <c r="V54" s="633"/>
      <c r="W54" s="647">
        <v>100400</v>
      </c>
      <c r="X54" s="633"/>
      <c r="Y54" s="647">
        <v>110400</v>
      </c>
      <c r="Z54" s="633"/>
      <c r="AA54" s="647">
        <v>120400</v>
      </c>
      <c r="AB54" s="633"/>
      <c r="AC54" s="647">
        <v>130400</v>
      </c>
      <c r="AD54" s="633"/>
      <c r="AE54" s="647">
        <v>140400</v>
      </c>
      <c r="AF54" s="633"/>
      <c r="AG54" s="647">
        <v>150400</v>
      </c>
      <c r="AH54" s="633"/>
      <c r="AI54" s="647">
        <v>160400</v>
      </c>
      <c r="AJ54" s="633"/>
      <c r="AK54" s="647">
        <v>170400</v>
      </c>
      <c r="AL54" s="633"/>
      <c r="AM54" s="647">
        <v>180400</v>
      </c>
      <c r="AN54" s="633"/>
      <c r="AO54" s="647">
        <v>190400</v>
      </c>
      <c r="AP54" s="633"/>
      <c r="AQ54" s="647">
        <v>200400</v>
      </c>
      <c r="AR54" s="648"/>
    </row>
    <row r="55" spans="1:44" s="614" customFormat="1" ht="30" customHeight="1" thickTop="1" x14ac:dyDescent="0.2">
      <c r="A55" s="609"/>
      <c r="B55" s="652"/>
      <c r="C55" s="653" t="s">
        <v>534</v>
      </c>
      <c r="D55" s="601"/>
      <c r="E55" s="602"/>
      <c r="F55" s="602"/>
      <c r="G55" s="602"/>
      <c r="H55" s="602"/>
      <c r="I55" s="602"/>
      <c r="J55" s="602"/>
      <c r="K55" s="602"/>
      <c r="L55" s="602"/>
      <c r="M55" s="602"/>
      <c r="N55" s="602"/>
      <c r="O55" s="602"/>
      <c r="P55" s="602"/>
      <c r="Q55" s="602"/>
      <c r="R55" s="602"/>
      <c r="S55" s="602"/>
      <c r="T55" s="602"/>
      <c r="U55" s="602"/>
      <c r="V55" s="602"/>
      <c r="W55" s="602"/>
      <c r="X55" s="602"/>
      <c r="Y55" s="602"/>
      <c r="Z55" s="602"/>
      <c r="AA55" s="602"/>
      <c r="AB55" s="602"/>
      <c r="AC55" s="602"/>
      <c r="AD55" s="602"/>
      <c r="AE55" s="602"/>
      <c r="AF55" s="602"/>
      <c r="AG55" s="602"/>
      <c r="AH55" s="602"/>
      <c r="AI55" s="602"/>
      <c r="AJ55" s="602"/>
      <c r="AK55" s="602"/>
      <c r="AL55" s="602"/>
      <c r="AM55" s="602"/>
      <c r="AN55" s="602"/>
      <c r="AO55" s="602"/>
      <c r="AP55" s="602"/>
      <c r="AQ55" s="602"/>
      <c r="AR55" s="603"/>
    </row>
    <row r="56" spans="1:44" s="655" customFormat="1" x14ac:dyDescent="0.2">
      <c r="A56" s="654"/>
      <c r="B56" s="622" t="s">
        <v>228</v>
      </c>
      <c r="C56" s="623" t="s">
        <v>683</v>
      </c>
      <c r="D56" s="587"/>
      <c r="E56" s="641">
        <v>10410</v>
      </c>
      <c r="F56" s="657"/>
      <c r="G56" s="641">
        <v>20410</v>
      </c>
      <c r="H56" s="657"/>
      <c r="I56" s="641">
        <v>30410</v>
      </c>
      <c r="J56" s="657"/>
      <c r="K56" s="641">
        <v>40410</v>
      </c>
      <c r="L56" s="657"/>
      <c r="M56" s="641">
        <v>50410</v>
      </c>
      <c r="N56" s="657"/>
      <c r="O56" s="641">
        <v>60410</v>
      </c>
      <c r="P56" s="657"/>
      <c r="Q56" s="641">
        <v>70410</v>
      </c>
      <c r="R56" s="657"/>
      <c r="S56" s="641">
        <v>80410</v>
      </c>
      <c r="T56" s="657"/>
      <c r="U56" s="641">
        <v>90410</v>
      </c>
      <c r="V56" s="657"/>
      <c r="W56" s="641">
        <v>100410</v>
      </c>
      <c r="X56" s="657"/>
      <c r="Y56" s="641">
        <v>110410</v>
      </c>
      <c r="Z56" s="657"/>
      <c r="AA56" s="641">
        <v>120410</v>
      </c>
      <c r="AB56" s="657"/>
      <c r="AC56" s="641">
        <v>130410</v>
      </c>
      <c r="AD56" s="657"/>
      <c r="AE56" s="641">
        <v>140410</v>
      </c>
      <c r="AF56" s="657"/>
      <c r="AG56" s="641">
        <v>150410</v>
      </c>
      <c r="AH56" s="657"/>
      <c r="AI56" s="641">
        <v>160410</v>
      </c>
      <c r="AJ56" s="657"/>
      <c r="AK56" s="641">
        <v>170410</v>
      </c>
      <c r="AL56" s="657"/>
      <c r="AM56" s="641">
        <v>180410</v>
      </c>
      <c r="AN56" s="657"/>
      <c r="AO56" s="641">
        <v>190410</v>
      </c>
      <c r="AP56" s="657"/>
      <c r="AQ56" s="658">
        <v>200410</v>
      </c>
      <c r="AR56" s="625"/>
    </row>
    <row r="57" spans="1:44" s="655" customFormat="1" ht="13.5" thickBot="1" x14ac:dyDescent="0.25">
      <c r="A57" s="654"/>
      <c r="B57" s="659" t="s">
        <v>235</v>
      </c>
      <c r="C57" s="627" t="s">
        <v>684</v>
      </c>
      <c r="D57" s="628"/>
      <c r="E57" s="660">
        <v>10420</v>
      </c>
      <c r="F57" s="661"/>
      <c r="G57" s="660">
        <v>20420</v>
      </c>
      <c r="H57" s="661"/>
      <c r="I57" s="660">
        <v>30420</v>
      </c>
      <c r="J57" s="661"/>
      <c r="K57" s="660">
        <v>40420</v>
      </c>
      <c r="L57" s="661"/>
      <c r="M57" s="660">
        <v>50420</v>
      </c>
      <c r="N57" s="661"/>
      <c r="O57" s="660">
        <v>60420</v>
      </c>
      <c r="P57" s="661"/>
      <c r="Q57" s="660">
        <v>70420</v>
      </c>
      <c r="R57" s="661"/>
      <c r="S57" s="660">
        <v>80420</v>
      </c>
      <c r="T57" s="661"/>
      <c r="U57" s="660">
        <v>90420</v>
      </c>
      <c r="V57" s="661"/>
      <c r="W57" s="660">
        <v>100420</v>
      </c>
      <c r="X57" s="661"/>
      <c r="Y57" s="660">
        <v>110420</v>
      </c>
      <c r="Z57" s="661"/>
      <c r="AA57" s="660">
        <v>120420</v>
      </c>
      <c r="AB57" s="661"/>
      <c r="AC57" s="660">
        <v>130420</v>
      </c>
      <c r="AD57" s="661"/>
      <c r="AE57" s="660">
        <v>140420</v>
      </c>
      <c r="AF57" s="661"/>
      <c r="AG57" s="660">
        <v>150420</v>
      </c>
      <c r="AH57" s="661"/>
      <c r="AI57" s="660">
        <v>160420</v>
      </c>
      <c r="AJ57" s="661"/>
      <c r="AK57" s="660">
        <v>170420</v>
      </c>
      <c r="AL57" s="661"/>
      <c r="AM57" s="660">
        <v>180420</v>
      </c>
      <c r="AN57" s="661"/>
      <c r="AO57" s="660">
        <v>190420</v>
      </c>
      <c r="AP57" s="661"/>
      <c r="AQ57" s="662">
        <v>200420</v>
      </c>
      <c r="AR57" s="631"/>
    </row>
    <row r="58" spans="1:44" s="655" customFormat="1" ht="14.25" thickTop="1" thickBot="1" x14ac:dyDescent="0.25">
      <c r="A58" s="654"/>
      <c r="B58" s="645" t="s">
        <v>237</v>
      </c>
      <c r="C58" s="656" t="s">
        <v>685</v>
      </c>
      <c r="D58" s="646"/>
      <c r="E58" s="647">
        <v>10430</v>
      </c>
      <c r="F58" s="633"/>
      <c r="G58" s="647">
        <v>20430</v>
      </c>
      <c r="H58" s="633"/>
      <c r="I58" s="647">
        <v>30430</v>
      </c>
      <c r="J58" s="633"/>
      <c r="K58" s="647">
        <v>40430</v>
      </c>
      <c r="L58" s="633"/>
      <c r="M58" s="647">
        <v>50430</v>
      </c>
      <c r="N58" s="633"/>
      <c r="O58" s="647">
        <v>60430</v>
      </c>
      <c r="P58" s="633"/>
      <c r="Q58" s="647">
        <v>70430</v>
      </c>
      <c r="R58" s="633"/>
      <c r="S58" s="647">
        <v>80430</v>
      </c>
      <c r="T58" s="633"/>
      <c r="U58" s="647">
        <v>90430</v>
      </c>
      <c r="V58" s="633"/>
      <c r="W58" s="647">
        <v>100430</v>
      </c>
      <c r="X58" s="633"/>
      <c r="Y58" s="647">
        <v>110430</v>
      </c>
      <c r="Z58" s="633"/>
      <c r="AA58" s="647">
        <v>120430</v>
      </c>
      <c r="AB58" s="633"/>
      <c r="AC58" s="647">
        <v>130430</v>
      </c>
      <c r="AD58" s="633"/>
      <c r="AE58" s="647">
        <v>140430</v>
      </c>
      <c r="AF58" s="633"/>
      <c r="AG58" s="647">
        <v>150430</v>
      </c>
      <c r="AH58" s="633"/>
      <c r="AI58" s="647">
        <v>160430</v>
      </c>
      <c r="AJ58" s="633"/>
      <c r="AK58" s="647">
        <v>170430</v>
      </c>
      <c r="AL58" s="633"/>
      <c r="AM58" s="647">
        <v>180430</v>
      </c>
      <c r="AN58" s="633"/>
      <c r="AO58" s="647">
        <v>190430</v>
      </c>
      <c r="AP58" s="633"/>
      <c r="AQ58" s="663">
        <v>200430</v>
      </c>
      <c r="AR58" s="648"/>
    </row>
    <row r="59" spans="1:44" s="669" customFormat="1" ht="30" customHeight="1" thickTop="1" thickBot="1" x14ac:dyDescent="0.25">
      <c r="A59" s="664"/>
      <c r="B59" s="665" t="s">
        <v>238</v>
      </c>
      <c r="C59" s="666" t="s">
        <v>686</v>
      </c>
      <c r="D59" s="634"/>
      <c r="E59" s="667">
        <v>10440</v>
      </c>
      <c r="F59" s="636"/>
      <c r="G59" s="667">
        <v>20440</v>
      </c>
      <c r="H59" s="636"/>
      <c r="I59" s="667">
        <v>30440</v>
      </c>
      <c r="J59" s="636"/>
      <c r="K59" s="667">
        <v>40440</v>
      </c>
      <c r="L59" s="636"/>
      <c r="M59" s="667">
        <v>50440</v>
      </c>
      <c r="N59" s="636"/>
      <c r="O59" s="667">
        <v>60440</v>
      </c>
      <c r="P59" s="636"/>
      <c r="Q59" s="667">
        <v>70440</v>
      </c>
      <c r="R59" s="636"/>
      <c r="S59" s="667">
        <v>80440</v>
      </c>
      <c r="T59" s="636"/>
      <c r="U59" s="667">
        <v>90440</v>
      </c>
      <c r="V59" s="636"/>
      <c r="W59" s="667">
        <v>100440</v>
      </c>
      <c r="X59" s="636"/>
      <c r="Y59" s="667">
        <v>110440</v>
      </c>
      <c r="Z59" s="636"/>
      <c r="AA59" s="667">
        <v>120440</v>
      </c>
      <c r="AB59" s="636"/>
      <c r="AC59" s="667">
        <v>130440</v>
      </c>
      <c r="AD59" s="636"/>
      <c r="AE59" s="667">
        <v>140440</v>
      </c>
      <c r="AF59" s="636"/>
      <c r="AG59" s="667">
        <v>150440</v>
      </c>
      <c r="AH59" s="636"/>
      <c r="AI59" s="667">
        <v>160440</v>
      </c>
      <c r="AJ59" s="636"/>
      <c r="AK59" s="667">
        <v>170440</v>
      </c>
      <c r="AL59" s="636"/>
      <c r="AM59" s="667">
        <v>180440</v>
      </c>
      <c r="AN59" s="636"/>
      <c r="AO59" s="667">
        <v>190440</v>
      </c>
      <c r="AP59" s="636"/>
      <c r="AQ59" s="668">
        <v>200440</v>
      </c>
      <c r="AR59" s="637"/>
    </row>
    <row r="60" spans="1:44" x14ac:dyDescent="0.2">
      <c r="E60" s="673"/>
    </row>
    <row r="61" spans="1:44" x14ac:dyDescent="0.2">
      <c r="E61" s="673"/>
    </row>
    <row r="62" spans="1:44" x14ac:dyDescent="0.2">
      <c r="E62" s="673"/>
    </row>
    <row r="63" spans="1:44" x14ac:dyDescent="0.2">
      <c r="E63" s="673"/>
    </row>
    <row r="64" spans="1:44" x14ac:dyDescent="0.2">
      <c r="E64" s="673"/>
    </row>
    <row r="65" spans="5:5" x14ac:dyDescent="0.2">
      <c r="E65" s="673"/>
    </row>
    <row r="66" spans="5:5" x14ac:dyDescent="0.2">
      <c r="E66" s="673"/>
    </row>
    <row r="67" spans="5:5" x14ac:dyDescent="0.2">
      <c r="E67" s="673"/>
    </row>
    <row r="68" spans="5:5" x14ac:dyDescent="0.2">
      <c r="E68" s="673"/>
    </row>
    <row r="69" spans="5:5" x14ac:dyDescent="0.2">
      <c r="E69" s="673"/>
    </row>
    <row r="70" spans="5:5" x14ac:dyDescent="0.2">
      <c r="E70" s="673"/>
    </row>
  </sheetData>
  <mergeCells count="4">
    <mergeCell ref="B6:C6"/>
    <mergeCell ref="D6:D7"/>
    <mergeCell ref="AR6:AR7"/>
    <mergeCell ref="B7:C7"/>
  </mergeCells>
  <pageMargins left="0.23622047244094491" right="0.23622047244094491" top="0.74803149606299213" bottom="0.74803149606299213" header="0.31496062992125984" footer="0.31496062992125984"/>
  <pageSetup paperSize="9" scale="36" fitToHeight="0" orientation="landscape" r:id="rId1"/>
  <headerFooter>
    <oddHeader>&amp;A</oddHeader>
    <oddFooter>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3"/>
  <sheetViews>
    <sheetView zoomScale="85" zoomScaleNormal="85" zoomScaleSheetLayoutView="100" workbookViewId="0"/>
  </sheetViews>
  <sheetFormatPr defaultColWidth="8" defaultRowHeight="12.75" x14ac:dyDescent="0.2"/>
  <cols>
    <col min="1" max="1" width="4.85546875" style="559" customWidth="1"/>
    <col min="2" max="2" width="8.7109375" style="670" customWidth="1"/>
    <col min="3" max="3" width="57.85546875" style="671" customWidth="1"/>
    <col min="4" max="4" width="9.7109375" style="672" customWidth="1"/>
    <col min="5" max="5" width="7.85546875" style="672" customWidth="1"/>
    <col min="6" max="6" width="10.28515625" style="671" customWidth="1"/>
    <col min="7" max="7" width="7.85546875" style="672" customWidth="1"/>
    <col min="8" max="8" width="7.85546875" style="559" customWidth="1"/>
    <col min="9" max="9" width="7.85546875" style="672" customWidth="1"/>
    <col min="10" max="10" width="7.85546875" style="559" customWidth="1"/>
    <col min="11" max="11" width="7.85546875" style="672" customWidth="1"/>
    <col min="12" max="12" width="7.85546875" style="559" customWidth="1"/>
    <col min="13" max="13" width="7.85546875" style="672" customWidth="1"/>
    <col min="14" max="14" width="7.85546875" style="559" customWidth="1"/>
    <col min="15" max="15" width="7.85546875" style="672" customWidth="1"/>
    <col min="16" max="16" width="7.85546875" style="559" customWidth="1"/>
    <col min="17" max="17" width="7.85546875" style="672" customWidth="1"/>
    <col min="18" max="18" width="7.85546875" style="559" customWidth="1"/>
    <col min="19" max="19" width="7.85546875" style="672" customWidth="1"/>
    <col min="20" max="20" width="7.85546875" style="559" customWidth="1"/>
    <col min="21" max="21" width="7.85546875" style="672" customWidth="1"/>
    <col min="22" max="22" width="7.85546875" style="559" customWidth="1"/>
    <col min="23" max="23" width="7.85546875" style="672" customWidth="1"/>
    <col min="24" max="24" width="7.85546875" style="559" customWidth="1"/>
    <col min="25" max="25" width="7.85546875" style="672" customWidth="1"/>
    <col min="26" max="26" width="7.85546875" style="559" customWidth="1"/>
    <col min="27" max="27" width="7.85546875" style="672" customWidth="1"/>
    <col min="28" max="28" width="7.85546875" style="559" customWidth="1"/>
    <col min="29" max="29" width="7.85546875" style="672" customWidth="1"/>
    <col min="30" max="30" width="7.85546875" style="559" customWidth="1"/>
    <col min="31" max="31" width="7.85546875" style="672" customWidth="1"/>
    <col min="32" max="32" width="7.85546875" style="559" customWidth="1"/>
    <col min="33" max="33" width="7.85546875" style="672" customWidth="1"/>
    <col min="34" max="34" width="7.85546875" style="559" customWidth="1"/>
    <col min="35" max="35" width="7.85546875" style="672" customWidth="1"/>
    <col min="36" max="36" width="7.85546875" style="559" customWidth="1"/>
    <col min="37" max="37" width="7.85546875" style="672" customWidth="1"/>
    <col min="38" max="38" width="7.85546875" style="559" customWidth="1"/>
    <col min="39" max="39" width="7.85546875" style="672" customWidth="1"/>
    <col min="40" max="40" width="7.85546875" style="559" customWidth="1"/>
    <col min="41" max="41" width="7.85546875" style="672" customWidth="1"/>
    <col min="42" max="42" width="7.85546875" style="559" customWidth="1"/>
    <col min="43" max="43" width="7.85546875" style="672" customWidth="1"/>
    <col min="44" max="44" width="9.42578125" style="559" customWidth="1"/>
    <col min="45" max="45" width="15.5703125" style="559" customWidth="1"/>
    <col min="46" max="16384" width="8" style="559"/>
  </cols>
  <sheetData>
    <row r="1" spans="1:44" ht="13.5" thickBot="1" x14ac:dyDescent="0.25">
      <c r="B1" s="560"/>
      <c r="C1" s="561"/>
      <c r="D1" s="562"/>
      <c r="E1" s="562"/>
      <c r="F1" s="561"/>
      <c r="G1" s="562"/>
      <c r="H1" s="563"/>
      <c r="I1" s="562"/>
      <c r="J1" s="563"/>
      <c r="K1" s="562"/>
      <c r="L1" s="563"/>
      <c r="M1" s="562"/>
      <c r="N1" s="563"/>
      <c r="O1" s="562"/>
      <c r="P1" s="563"/>
      <c r="Q1" s="562"/>
      <c r="R1" s="563"/>
      <c r="S1" s="562"/>
      <c r="T1" s="563"/>
      <c r="U1" s="562"/>
      <c r="V1" s="563"/>
      <c r="W1" s="562"/>
      <c r="X1" s="563"/>
      <c r="Y1" s="562"/>
      <c r="Z1" s="563"/>
      <c r="AA1" s="562"/>
      <c r="AB1" s="563"/>
      <c r="AC1" s="562"/>
      <c r="AD1" s="563"/>
      <c r="AE1" s="562"/>
      <c r="AF1" s="563"/>
      <c r="AG1" s="562"/>
      <c r="AH1" s="563"/>
      <c r="AI1" s="562"/>
      <c r="AJ1" s="563"/>
      <c r="AK1" s="562"/>
      <c r="AL1" s="563"/>
      <c r="AM1" s="562"/>
      <c r="AN1" s="563"/>
      <c r="AO1" s="562"/>
      <c r="AP1" s="563"/>
      <c r="AQ1" s="562"/>
      <c r="AR1" s="563"/>
    </row>
    <row r="2" spans="1:44" ht="15.75" customHeight="1" x14ac:dyDescent="0.2">
      <c r="A2" s="564"/>
      <c r="B2" s="565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7"/>
      <c r="AB2" s="568" t="s">
        <v>609</v>
      </c>
      <c r="AC2" s="566"/>
      <c r="AD2" s="569"/>
      <c r="AE2" s="566"/>
      <c r="AF2" s="570"/>
      <c r="AG2" s="566"/>
      <c r="AH2" s="570"/>
      <c r="AI2" s="566"/>
      <c r="AJ2" s="570"/>
      <c r="AK2" s="566"/>
      <c r="AL2" s="570"/>
      <c r="AM2" s="566"/>
      <c r="AN2" s="570"/>
      <c r="AO2" s="566"/>
      <c r="AP2" s="570"/>
      <c r="AQ2" s="566"/>
      <c r="AR2" s="571"/>
    </row>
    <row r="3" spans="1:44" ht="15.75" customHeight="1" x14ac:dyDescent="0.2">
      <c r="A3" s="564"/>
      <c r="B3" s="572"/>
      <c r="C3" s="573" t="s">
        <v>805</v>
      </c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4"/>
      <c r="U3" s="574"/>
      <c r="V3" s="574"/>
      <c r="W3" s="574"/>
      <c r="X3" s="574"/>
      <c r="Y3" s="574"/>
      <c r="Z3" s="574"/>
      <c r="AA3" s="575"/>
      <c r="AB3" s="576" t="s">
        <v>610</v>
      </c>
      <c r="AC3" s="574"/>
      <c r="AD3" s="577"/>
      <c r="AE3" s="574"/>
      <c r="AF3" s="578"/>
      <c r="AG3" s="574"/>
      <c r="AH3" s="578"/>
      <c r="AI3" s="574"/>
      <c r="AJ3" s="578"/>
      <c r="AK3" s="574"/>
      <c r="AL3" s="578"/>
      <c r="AM3" s="574"/>
      <c r="AN3" s="578"/>
      <c r="AO3" s="574"/>
      <c r="AP3" s="578"/>
      <c r="AQ3" s="574"/>
      <c r="AR3" s="579"/>
    </row>
    <row r="4" spans="1:44" ht="15.75" customHeight="1" x14ac:dyDescent="0.2">
      <c r="A4" s="564"/>
      <c r="B4" s="572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74"/>
      <c r="U4" s="574"/>
      <c r="V4" s="574"/>
      <c r="W4" s="574"/>
      <c r="X4" s="574"/>
      <c r="Y4" s="574"/>
      <c r="Z4" s="574"/>
      <c r="AA4" s="575"/>
      <c r="AB4" s="576" t="s">
        <v>611</v>
      </c>
      <c r="AC4" s="574"/>
      <c r="AD4" s="577"/>
      <c r="AE4" s="574"/>
      <c r="AF4" s="578"/>
      <c r="AG4" s="574"/>
      <c r="AH4" s="578"/>
      <c r="AI4" s="574"/>
      <c r="AJ4" s="578"/>
      <c r="AK4" s="574"/>
      <c r="AL4" s="578"/>
      <c r="AM4" s="574"/>
      <c r="AN4" s="578"/>
      <c r="AO4" s="574"/>
      <c r="AP4" s="578"/>
      <c r="AQ4" s="574"/>
      <c r="AR4" s="579"/>
    </row>
    <row r="5" spans="1:44" ht="13.5" thickBot="1" x14ac:dyDescent="0.25">
      <c r="A5" s="564"/>
      <c r="B5" s="580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2"/>
      <c r="AB5" s="583" t="s">
        <v>149</v>
      </c>
      <c r="AC5" s="581"/>
      <c r="AD5" s="584"/>
      <c r="AE5" s="581"/>
      <c r="AF5" s="585"/>
      <c r="AG5" s="581"/>
      <c r="AH5" s="585"/>
      <c r="AI5" s="581"/>
      <c r="AJ5" s="585"/>
      <c r="AK5" s="581"/>
      <c r="AL5" s="585"/>
      <c r="AM5" s="581"/>
      <c r="AN5" s="585"/>
      <c r="AO5" s="581"/>
      <c r="AP5" s="585"/>
      <c r="AQ5" s="581"/>
      <c r="AR5" s="586"/>
    </row>
    <row r="6" spans="1:44" ht="37.5" customHeight="1" x14ac:dyDescent="0.2">
      <c r="A6" s="564"/>
      <c r="B6" s="927" t="s">
        <v>687</v>
      </c>
      <c r="C6" s="928"/>
      <c r="D6" s="929" t="s">
        <v>613</v>
      </c>
      <c r="E6" s="587"/>
      <c r="F6" s="588" t="s">
        <v>688</v>
      </c>
      <c r="G6" s="588"/>
      <c r="H6" s="588" t="s">
        <v>615</v>
      </c>
      <c r="I6" s="588"/>
      <c r="J6" s="588" t="s">
        <v>616</v>
      </c>
      <c r="K6" s="588"/>
      <c r="L6" s="588" t="s">
        <v>617</v>
      </c>
      <c r="M6" s="588"/>
      <c r="N6" s="588" t="s">
        <v>618</v>
      </c>
      <c r="O6" s="588"/>
      <c r="P6" s="588" t="s">
        <v>619</v>
      </c>
      <c r="Q6" s="588"/>
      <c r="R6" s="588" t="s">
        <v>620</v>
      </c>
      <c r="S6" s="588"/>
      <c r="T6" s="588" t="s">
        <v>621</v>
      </c>
      <c r="U6" s="588"/>
      <c r="V6" s="588" t="s">
        <v>622</v>
      </c>
      <c r="W6" s="588"/>
      <c r="X6" s="588" t="s">
        <v>623</v>
      </c>
      <c r="Y6" s="588"/>
      <c r="Z6" s="588" t="s">
        <v>624</v>
      </c>
      <c r="AA6" s="588"/>
      <c r="AB6" s="588" t="s">
        <v>625</v>
      </c>
      <c r="AC6" s="588"/>
      <c r="AD6" s="588" t="s">
        <v>626</v>
      </c>
      <c r="AE6" s="588"/>
      <c r="AF6" s="588" t="s">
        <v>627</v>
      </c>
      <c r="AG6" s="588"/>
      <c r="AH6" s="588" t="s">
        <v>628</v>
      </c>
      <c r="AI6" s="588"/>
      <c r="AJ6" s="588" t="s">
        <v>629</v>
      </c>
      <c r="AK6" s="588"/>
      <c r="AL6" s="588" t="s">
        <v>630</v>
      </c>
      <c r="AM6" s="588"/>
      <c r="AN6" s="588" t="s">
        <v>631</v>
      </c>
      <c r="AO6" s="588"/>
      <c r="AP6" s="588" t="s">
        <v>632</v>
      </c>
      <c r="AQ6" s="587"/>
      <c r="AR6" s="931" t="s">
        <v>155</v>
      </c>
    </row>
    <row r="7" spans="1:44" ht="28.5" customHeight="1" x14ac:dyDescent="0.2">
      <c r="A7" s="564"/>
      <c r="B7" s="933" t="s">
        <v>633</v>
      </c>
      <c r="C7" s="934"/>
      <c r="D7" s="930"/>
      <c r="E7" s="587"/>
      <c r="F7" s="587">
        <v>2.8E-3</v>
      </c>
      <c r="G7" s="587"/>
      <c r="H7" s="587">
        <v>4.1700000000000001E-2</v>
      </c>
      <c r="I7" s="587"/>
      <c r="J7" s="587">
        <v>0.16669999999999999</v>
      </c>
      <c r="K7" s="587"/>
      <c r="L7" s="589">
        <v>0.375</v>
      </c>
      <c r="M7" s="587"/>
      <c r="N7" s="587">
        <v>0.625</v>
      </c>
      <c r="O7" s="587"/>
      <c r="P7" s="587">
        <v>0.875</v>
      </c>
      <c r="Q7" s="587"/>
      <c r="R7" s="587">
        <v>1.25</v>
      </c>
      <c r="S7" s="587"/>
      <c r="T7" s="587">
        <v>1.75</v>
      </c>
      <c r="U7" s="587"/>
      <c r="V7" s="587">
        <v>2.5</v>
      </c>
      <c r="W7" s="587"/>
      <c r="X7" s="587">
        <v>3.5</v>
      </c>
      <c r="Y7" s="587"/>
      <c r="Z7" s="587">
        <v>4.5</v>
      </c>
      <c r="AA7" s="587"/>
      <c r="AB7" s="587">
        <v>5.5</v>
      </c>
      <c r="AC7" s="587"/>
      <c r="AD7" s="587">
        <v>6.5</v>
      </c>
      <c r="AE7" s="587"/>
      <c r="AF7" s="587">
        <v>7.5</v>
      </c>
      <c r="AG7" s="587"/>
      <c r="AH7" s="587">
        <v>8.5</v>
      </c>
      <c r="AI7" s="587"/>
      <c r="AJ7" s="587">
        <v>9.5</v>
      </c>
      <c r="AK7" s="587"/>
      <c r="AL7" s="587">
        <v>12.5</v>
      </c>
      <c r="AM7" s="587"/>
      <c r="AN7" s="587">
        <v>17.5</v>
      </c>
      <c r="AO7" s="590"/>
      <c r="AP7" s="590">
        <v>25</v>
      </c>
      <c r="AQ7" s="591"/>
      <c r="AR7" s="932"/>
    </row>
    <row r="8" spans="1:44" ht="13.5" thickBot="1" x14ac:dyDescent="0.25">
      <c r="A8" s="564"/>
      <c r="B8" s="592">
        <v>1</v>
      </c>
      <c r="C8" s="593">
        <v>2</v>
      </c>
      <c r="D8" s="594">
        <v>3</v>
      </c>
      <c r="E8" s="594"/>
      <c r="F8" s="595">
        <v>4</v>
      </c>
      <c r="G8" s="596"/>
      <c r="H8" s="596">
        <v>5</v>
      </c>
      <c r="I8" s="596"/>
      <c r="J8" s="595">
        <v>6</v>
      </c>
      <c r="K8" s="596"/>
      <c r="L8" s="596">
        <v>7</v>
      </c>
      <c r="M8" s="596"/>
      <c r="N8" s="595">
        <v>8</v>
      </c>
      <c r="O8" s="596"/>
      <c r="P8" s="596">
        <v>9</v>
      </c>
      <c r="Q8" s="596"/>
      <c r="R8" s="595">
        <v>10</v>
      </c>
      <c r="S8" s="596"/>
      <c r="T8" s="596">
        <v>11</v>
      </c>
      <c r="U8" s="596"/>
      <c r="V8" s="595">
        <v>12</v>
      </c>
      <c r="W8" s="596"/>
      <c r="X8" s="596">
        <v>13</v>
      </c>
      <c r="Y8" s="596"/>
      <c r="Z8" s="595">
        <v>14</v>
      </c>
      <c r="AA8" s="596"/>
      <c r="AB8" s="596">
        <v>15</v>
      </c>
      <c r="AC8" s="596"/>
      <c r="AD8" s="595">
        <v>16</v>
      </c>
      <c r="AE8" s="596"/>
      <c r="AF8" s="596">
        <v>17</v>
      </c>
      <c r="AG8" s="596"/>
      <c r="AH8" s="595">
        <v>18</v>
      </c>
      <c r="AI8" s="596"/>
      <c r="AJ8" s="596">
        <v>19</v>
      </c>
      <c r="AK8" s="596"/>
      <c r="AL8" s="595">
        <v>20</v>
      </c>
      <c r="AM8" s="596"/>
      <c r="AN8" s="596">
        <v>21</v>
      </c>
      <c r="AO8" s="596"/>
      <c r="AP8" s="597">
        <v>22</v>
      </c>
      <c r="AQ8" s="596"/>
      <c r="AR8" s="598">
        <v>23</v>
      </c>
    </row>
    <row r="9" spans="1:44" ht="30" customHeight="1" x14ac:dyDescent="0.2">
      <c r="A9" s="564"/>
      <c r="B9" s="599"/>
      <c r="C9" s="600" t="s">
        <v>689</v>
      </c>
      <c r="D9" s="601"/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  <c r="W9" s="602"/>
      <c r="X9" s="602"/>
      <c r="Y9" s="602"/>
      <c r="Z9" s="602"/>
      <c r="AA9" s="602"/>
      <c r="AB9" s="602"/>
      <c r="AC9" s="602"/>
      <c r="AD9" s="602"/>
      <c r="AE9" s="602"/>
      <c r="AF9" s="602"/>
      <c r="AG9" s="602"/>
      <c r="AH9" s="602"/>
      <c r="AI9" s="602"/>
      <c r="AJ9" s="602"/>
      <c r="AK9" s="602"/>
      <c r="AL9" s="602"/>
      <c r="AM9" s="602"/>
      <c r="AN9" s="602"/>
      <c r="AO9" s="602"/>
      <c r="AP9" s="602"/>
      <c r="AQ9" s="602"/>
      <c r="AR9" s="603"/>
    </row>
    <row r="10" spans="1:44" ht="36" customHeight="1" thickBot="1" x14ac:dyDescent="0.25">
      <c r="A10" s="564"/>
      <c r="B10" s="604"/>
      <c r="C10" s="605" t="s">
        <v>119</v>
      </c>
      <c r="D10" s="606"/>
      <c r="E10" s="607"/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7"/>
      <c r="T10" s="607"/>
      <c r="U10" s="607"/>
      <c r="V10" s="607"/>
      <c r="W10" s="607"/>
      <c r="X10" s="607"/>
      <c r="Y10" s="607"/>
      <c r="Z10" s="607"/>
      <c r="AA10" s="607"/>
      <c r="AB10" s="607"/>
      <c r="AC10" s="607"/>
      <c r="AD10" s="607"/>
      <c r="AE10" s="607"/>
      <c r="AF10" s="607"/>
      <c r="AG10" s="607"/>
      <c r="AH10" s="607"/>
      <c r="AI10" s="607"/>
      <c r="AJ10" s="607"/>
      <c r="AK10" s="607"/>
      <c r="AL10" s="607"/>
      <c r="AM10" s="607"/>
      <c r="AN10" s="607"/>
      <c r="AO10" s="607"/>
      <c r="AP10" s="607"/>
      <c r="AQ10" s="607"/>
      <c r="AR10" s="608"/>
    </row>
    <row r="11" spans="1:44" s="614" customFormat="1" x14ac:dyDescent="0.2">
      <c r="A11" s="609"/>
      <c r="B11" s="610" t="s">
        <v>165</v>
      </c>
      <c r="C11" s="600" t="s">
        <v>635</v>
      </c>
      <c r="D11" s="588"/>
      <c r="E11" s="611">
        <v>10010</v>
      </c>
      <c r="F11" s="612"/>
      <c r="G11" s="611">
        <v>20010</v>
      </c>
      <c r="H11" s="612"/>
      <c r="I11" s="611">
        <v>30010</v>
      </c>
      <c r="J11" s="612"/>
      <c r="K11" s="611">
        <v>40010</v>
      </c>
      <c r="L11" s="612"/>
      <c r="M11" s="611">
        <v>50010</v>
      </c>
      <c r="N11" s="612"/>
      <c r="O11" s="611">
        <v>60010</v>
      </c>
      <c r="P11" s="612"/>
      <c r="Q11" s="611">
        <v>70010</v>
      </c>
      <c r="R11" s="612"/>
      <c r="S11" s="611">
        <v>80010</v>
      </c>
      <c r="T11" s="612"/>
      <c r="U11" s="611">
        <v>90010</v>
      </c>
      <c r="V11" s="612"/>
      <c r="W11" s="611">
        <v>100010</v>
      </c>
      <c r="X11" s="612"/>
      <c r="Y11" s="611">
        <v>110010</v>
      </c>
      <c r="Z11" s="612"/>
      <c r="AA11" s="611">
        <v>120010</v>
      </c>
      <c r="AB11" s="612"/>
      <c r="AC11" s="611">
        <v>130010</v>
      </c>
      <c r="AD11" s="612"/>
      <c r="AE11" s="611">
        <v>140010</v>
      </c>
      <c r="AF11" s="612"/>
      <c r="AG11" s="611">
        <v>150010</v>
      </c>
      <c r="AH11" s="612"/>
      <c r="AI11" s="611">
        <v>160010</v>
      </c>
      <c r="AJ11" s="612"/>
      <c r="AK11" s="611">
        <v>170010</v>
      </c>
      <c r="AL11" s="612"/>
      <c r="AM11" s="611">
        <v>180010</v>
      </c>
      <c r="AN11" s="612"/>
      <c r="AO11" s="611">
        <v>190010</v>
      </c>
      <c r="AP11" s="612"/>
      <c r="AQ11" s="611">
        <v>200010</v>
      </c>
      <c r="AR11" s="613"/>
    </row>
    <row r="12" spans="1:44" x14ac:dyDescent="0.2">
      <c r="A12" s="564"/>
      <c r="B12" s="615" t="s">
        <v>636</v>
      </c>
      <c r="C12" s="674" t="s">
        <v>637</v>
      </c>
      <c r="D12" s="587"/>
      <c r="E12" s="617">
        <v>10020</v>
      </c>
      <c r="F12" s="618"/>
      <c r="G12" s="617">
        <v>20020</v>
      </c>
      <c r="H12" s="619"/>
      <c r="I12" s="617">
        <v>30020</v>
      </c>
      <c r="J12" s="619"/>
      <c r="K12" s="617">
        <v>40020</v>
      </c>
      <c r="L12" s="619"/>
      <c r="M12" s="617">
        <v>50020</v>
      </c>
      <c r="N12" s="619"/>
      <c r="O12" s="617">
        <v>60020</v>
      </c>
      <c r="P12" s="619"/>
      <c r="Q12" s="617">
        <v>70020</v>
      </c>
      <c r="R12" s="619"/>
      <c r="S12" s="617">
        <v>80020</v>
      </c>
      <c r="T12" s="619"/>
      <c r="U12" s="617">
        <v>90020</v>
      </c>
      <c r="V12" s="619"/>
      <c r="W12" s="617">
        <v>100020</v>
      </c>
      <c r="X12" s="619"/>
      <c r="Y12" s="617">
        <v>110020</v>
      </c>
      <c r="Z12" s="619"/>
      <c r="AA12" s="617">
        <v>120020</v>
      </c>
      <c r="AB12" s="619"/>
      <c r="AC12" s="617">
        <v>130020</v>
      </c>
      <c r="AD12" s="619"/>
      <c r="AE12" s="617">
        <v>140020</v>
      </c>
      <c r="AF12" s="619"/>
      <c r="AG12" s="617">
        <v>150020</v>
      </c>
      <c r="AH12" s="620"/>
      <c r="AI12" s="617">
        <v>160020</v>
      </c>
      <c r="AJ12" s="620"/>
      <c r="AK12" s="617">
        <v>170020</v>
      </c>
      <c r="AL12" s="620"/>
      <c r="AM12" s="617">
        <v>180020</v>
      </c>
      <c r="AN12" s="620"/>
      <c r="AO12" s="617">
        <v>190020</v>
      </c>
      <c r="AP12" s="620"/>
      <c r="AQ12" s="617">
        <v>200020</v>
      </c>
      <c r="AR12" s="621"/>
    </row>
    <row r="13" spans="1:44" x14ac:dyDescent="0.2">
      <c r="A13" s="564"/>
      <c r="B13" s="615" t="s">
        <v>638</v>
      </c>
      <c r="C13" s="674" t="s">
        <v>585</v>
      </c>
      <c r="D13" s="587"/>
      <c r="E13" s="617">
        <v>10030</v>
      </c>
      <c r="F13" s="618"/>
      <c r="G13" s="617">
        <v>20030</v>
      </c>
      <c r="H13" s="619"/>
      <c r="I13" s="617">
        <v>30030</v>
      </c>
      <c r="J13" s="619"/>
      <c r="K13" s="617">
        <v>40030</v>
      </c>
      <c r="L13" s="619"/>
      <c r="M13" s="617">
        <v>50030</v>
      </c>
      <c r="N13" s="619"/>
      <c r="O13" s="617">
        <v>60030</v>
      </c>
      <c r="P13" s="619"/>
      <c r="Q13" s="617">
        <v>70030</v>
      </c>
      <c r="R13" s="619"/>
      <c r="S13" s="617">
        <v>80030</v>
      </c>
      <c r="T13" s="619"/>
      <c r="U13" s="617">
        <v>90030</v>
      </c>
      <c r="V13" s="619"/>
      <c r="W13" s="617">
        <v>100030</v>
      </c>
      <c r="X13" s="619"/>
      <c r="Y13" s="617">
        <v>110030</v>
      </c>
      <c r="Z13" s="619"/>
      <c r="AA13" s="617">
        <v>120030</v>
      </c>
      <c r="AB13" s="619"/>
      <c r="AC13" s="617">
        <v>130030</v>
      </c>
      <c r="AD13" s="619"/>
      <c r="AE13" s="617">
        <v>140030</v>
      </c>
      <c r="AF13" s="619"/>
      <c r="AG13" s="617">
        <v>150030</v>
      </c>
      <c r="AH13" s="620"/>
      <c r="AI13" s="617">
        <v>160030</v>
      </c>
      <c r="AJ13" s="620"/>
      <c r="AK13" s="617">
        <v>170030</v>
      </c>
      <c r="AL13" s="620"/>
      <c r="AM13" s="617">
        <v>180030</v>
      </c>
      <c r="AN13" s="620"/>
      <c r="AO13" s="617">
        <v>190030</v>
      </c>
      <c r="AP13" s="620"/>
      <c r="AQ13" s="617">
        <v>200030</v>
      </c>
      <c r="AR13" s="621"/>
    </row>
    <row r="14" spans="1:44" s="614" customFormat="1" x14ac:dyDescent="0.2">
      <c r="A14" s="609"/>
      <c r="B14" s="622" t="s">
        <v>172</v>
      </c>
      <c r="C14" s="623" t="s">
        <v>640</v>
      </c>
      <c r="D14" s="587"/>
      <c r="E14" s="617">
        <v>10040</v>
      </c>
      <c r="F14" s="624"/>
      <c r="G14" s="617">
        <v>20040</v>
      </c>
      <c r="H14" s="624"/>
      <c r="I14" s="617">
        <v>30040</v>
      </c>
      <c r="J14" s="624"/>
      <c r="K14" s="617">
        <v>40040</v>
      </c>
      <c r="L14" s="624"/>
      <c r="M14" s="617">
        <v>50040</v>
      </c>
      <c r="N14" s="624"/>
      <c r="O14" s="617">
        <v>60040</v>
      </c>
      <c r="P14" s="624"/>
      <c r="Q14" s="617">
        <v>70040</v>
      </c>
      <c r="R14" s="624"/>
      <c r="S14" s="617">
        <v>80040</v>
      </c>
      <c r="T14" s="624"/>
      <c r="U14" s="617">
        <v>90040</v>
      </c>
      <c r="V14" s="624"/>
      <c r="W14" s="617">
        <v>100040</v>
      </c>
      <c r="X14" s="624"/>
      <c r="Y14" s="617">
        <v>110040</v>
      </c>
      <c r="Z14" s="624"/>
      <c r="AA14" s="617">
        <v>120040</v>
      </c>
      <c r="AB14" s="624"/>
      <c r="AC14" s="617">
        <v>130040</v>
      </c>
      <c r="AD14" s="624"/>
      <c r="AE14" s="617">
        <v>140040</v>
      </c>
      <c r="AF14" s="624"/>
      <c r="AG14" s="617">
        <v>150040</v>
      </c>
      <c r="AH14" s="624"/>
      <c r="AI14" s="617">
        <v>160040</v>
      </c>
      <c r="AJ14" s="624"/>
      <c r="AK14" s="617">
        <v>170040</v>
      </c>
      <c r="AL14" s="624"/>
      <c r="AM14" s="617">
        <v>180040</v>
      </c>
      <c r="AN14" s="624"/>
      <c r="AO14" s="617">
        <v>190040</v>
      </c>
      <c r="AP14" s="624"/>
      <c r="AQ14" s="617">
        <v>200040</v>
      </c>
      <c r="AR14" s="625"/>
    </row>
    <row r="15" spans="1:44" x14ac:dyDescent="0.2">
      <c r="A15" s="564"/>
      <c r="B15" s="615" t="s">
        <v>641</v>
      </c>
      <c r="C15" s="674" t="s">
        <v>642</v>
      </c>
      <c r="D15" s="587"/>
      <c r="E15" s="617">
        <v>10050</v>
      </c>
      <c r="F15" s="618"/>
      <c r="G15" s="617">
        <v>20050</v>
      </c>
      <c r="H15" s="619"/>
      <c r="I15" s="617">
        <v>30050</v>
      </c>
      <c r="J15" s="619"/>
      <c r="K15" s="617">
        <v>40050</v>
      </c>
      <c r="L15" s="619"/>
      <c r="M15" s="617">
        <v>50050</v>
      </c>
      <c r="N15" s="619"/>
      <c r="O15" s="617">
        <v>60050</v>
      </c>
      <c r="P15" s="619"/>
      <c r="Q15" s="617">
        <v>70050</v>
      </c>
      <c r="R15" s="619"/>
      <c r="S15" s="617">
        <v>80050</v>
      </c>
      <c r="T15" s="619"/>
      <c r="U15" s="617">
        <v>90050</v>
      </c>
      <c r="V15" s="619"/>
      <c r="W15" s="617">
        <v>100050</v>
      </c>
      <c r="X15" s="619"/>
      <c r="Y15" s="617">
        <v>110050</v>
      </c>
      <c r="Z15" s="619"/>
      <c r="AA15" s="617">
        <v>120050</v>
      </c>
      <c r="AB15" s="619"/>
      <c r="AC15" s="617">
        <v>130050</v>
      </c>
      <c r="AD15" s="619"/>
      <c r="AE15" s="617">
        <v>140050</v>
      </c>
      <c r="AF15" s="619"/>
      <c r="AG15" s="617">
        <v>150050</v>
      </c>
      <c r="AH15" s="620"/>
      <c r="AI15" s="617">
        <v>160050</v>
      </c>
      <c r="AJ15" s="620"/>
      <c r="AK15" s="617">
        <v>170050</v>
      </c>
      <c r="AL15" s="620"/>
      <c r="AM15" s="617">
        <v>180050</v>
      </c>
      <c r="AN15" s="620"/>
      <c r="AO15" s="617">
        <v>190050</v>
      </c>
      <c r="AP15" s="620"/>
      <c r="AQ15" s="617">
        <v>200050</v>
      </c>
      <c r="AR15" s="621"/>
    </row>
    <row r="16" spans="1:44" x14ac:dyDescent="0.2">
      <c r="A16" s="564"/>
      <c r="B16" s="615" t="s">
        <v>643</v>
      </c>
      <c r="C16" s="674" t="s">
        <v>644</v>
      </c>
      <c r="D16" s="587"/>
      <c r="E16" s="617">
        <v>10060</v>
      </c>
      <c r="F16" s="618"/>
      <c r="G16" s="617">
        <v>20060</v>
      </c>
      <c r="H16" s="619"/>
      <c r="I16" s="617">
        <v>30060</v>
      </c>
      <c r="J16" s="619"/>
      <c r="K16" s="617">
        <v>40060</v>
      </c>
      <c r="L16" s="619"/>
      <c r="M16" s="617">
        <v>50060</v>
      </c>
      <c r="N16" s="619"/>
      <c r="O16" s="617">
        <v>60060</v>
      </c>
      <c r="P16" s="619"/>
      <c r="Q16" s="617">
        <v>70060</v>
      </c>
      <c r="R16" s="619"/>
      <c r="S16" s="617">
        <v>80060</v>
      </c>
      <c r="T16" s="619"/>
      <c r="U16" s="617">
        <v>90060</v>
      </c>
      <c r="V16" s="619"/>
      <c r="W16" s="617">
        <v>100060</v>
      </c>
      <c r="X16" s="619"/>
      <c r="Y16" s="617">
        <v>110060</v>
      </c>
      <c r="Z16" s="619"/>
      <c r="AA16" s="617">
        <v>120060</v>
      </c>
      <c r="AB16" s="619"/>
      <c r="AC16" s="617">
        <v>130060</v>
      </c>
      <c r="AD16" s="619"/>
      <c r="AE16" s="617">
        <v>140060</v>
      </c>
      <c r="AF16" s="619"/>
      <c r="AG16" s="617">
        <v>150060</v>
      </c>
      <c r="AH16" s="620"/>
      <c r="AI16" s="617">
        <v>160060</v>
      </c>
      <c r="AJ16" s="620"/>
      <c r="AK16" s="617">
        <v>170060</v>
      </c>
      <c r="AL16" s="620"/>
      <c r="AM16" s="617">
        <v>180060</v>
      </c>
      <c r="AN16" s="620"/>
      <c r="AO16" s="617">
        <v>190060</v>
      </c>
      <c r="AP16" s="620"/>
      <c r="AQ16" s="617">
        <v>200060</v>
      </c>
      <c r="AR16" s="621"/>
    </row>
    <row r="17" spans="1:44" x14ac:dyDescent="0.2">
      <c r="A17" s="564"/>
      <c r="B17" s="615" t="s">
        <v>645</v>
      </c>
      <c r="C17" s="674" t="s">
        <v>690</v>
      </c>
      <c r="D17" s="587"/>
      <c r="E17" s="617">
        <v>10070</v>
      </c>
      <c r="F17" s="618"/>
      <c r="G17" s="617">
        <v>20070</v>
      </c>
      <c r="H17" s="619"/>
      <c r="I17" s="617">
        <v>30070</v>
      </c>
      <c r="J17" s="619"/>
      <c r="K17" s="617">
        <v>40070</v>
      </c>
      <c r="L17" s="619"/>
      <c r="M17" s="617">
        <v>50070</v>
      </c>
      <c r="N17" s="619"/>
      <c r="O17" s="617">
        <v>60070</v>
      </c>
      <c r="P17" s="619"/>
      <c r="Q17" s="617">
        <v>70070</v>
      </c>
      <c r="R17" s="619"/>
      <c r="S17" s="617">
        <v>80070</v>
      </c>
      <c r="T17" s="619"/>
      <c r="U17" s="617">
        <v>90070</v>
      </c>
      <c r="V17" s="619"/>
      <c r="W17" s="617">
        <v>100070</v>
      </c>
      <c r="X17" s="619"/>
      <c r="Y17" s="617">
        <v>110070</v>
      </c>
      <c r="Z17" s="619"/>
      <c r="AA17" s="617">
        <v>120070</v>
      </c>
      <c r="AB17" s="619"/>
      <c r="AC17" s="617">
        <v>130070</v>
      </c>
      <c r="AD17" s="619"/>
      <c r="AE17" s="617">
        <v>140070</v>
      </c>
      <c r="AF17" s="619"/>
      <c r="AG17" s="617">
        <v>150070</v>
      </c>
      <c r="AH17" s="620"/>
      <c r="AI17" s="617">
        <v>160070</v>
      </c>
      <c r="AJ17" s="620"/>
      <c r="AK17" s="617">
        <v>170070</v>
      </c>
      <c r="AL17" s="620"/>
      <c r="AM17" s="617">
        <v>180070</v>
      </c>
      <c r="AN17" s="620"/>
      <c r="AO17" s="617">
        <v>190070</v>
      </c>
      <c r="AP17" s="620"/>
      <c r="AQ17" s="617">
        <v>200070</v>
      </c>
      <c r="AR17" s="621"/>
    </row>
    <row r="18" spans="1:44" x14ac:dyDescent="0.2">
      <c r="A18" s="564"/>
      <c r="B18" s="615" t="s">
        <v>647</v>
      </c>
      <c r="C18" s="616" t="s">
        <v>648</v>
      </c>
      <c r="D18" s="587"/>
      <c r="E18" s="617">
        <v>10080</v>
      </c>
      <c r="F18" s="618"/>
      <c r="G18" s="617">
        <v>20080</v>
      </c>
      <c r="H18" s="619"/>
      <c r="I18" s="617">
        <v>30080</v>
      </c>
      <c r="J18" s="619"/>
      <c r="K18" s="617">
        <v>40080</v>
      </c>
      <c r="L18" s="619"/>
      <c r="M18" s="617">
        <v>50080</v>
      </c>
      <c r="N18" s="619"/>
      <c r="O18" s="617">
        <v>60080</v>
      </c>
      <c r="P18" s="619"/>
      <c r="Q18" s="617">
        <v>70080</v>
      </c>
      <c r="R18" s="619"/>
      <c r="S18" s="617">
        <v>80080</v>
      </c>
      <c r="T18" s="619"/>
      <c r="U18" s="617">
        <v>90080</v>
      </c>
      <c r="V18" s="619"/>
      <c r="W18" s="617">
        <v>100080</v>
      </c>
      <c r="X18" s="619"/>
      <c r="Y18" s="617">
        <v>110080</v>
      </c>
      <c r="Z18" s="619"/>
      <c r="AA18" s="617">
        <v>120080</v>
      </c>
      <c r="AB18" s="619"/>
      <c r="AC18" s="617">
        <v>130080</v>
      </c>
      <c r="AD18" s="619"/>
      <c r="AE18" s="617">
        <v>140080</v>
      </c>
      <c r="AF18" s="619"/>
      <c r="AG18" s="617">
        <v>150080</v>
      </c>
      <c r="AH18" s="620"/>
      <c r="AI18" s="617">
        <v>160080</v>
      </c>
      <c r="AJ18" s="620"/>
      <c r="AK18" s="617">
        <v>170080</v>
      </c>
      <c r="AL18" s="620"/>
      <c r="AM18" s="617">
        <v>180080</v>
      </c>
      <c r="AN18" s="620"/>
      <c r="AO18" s="617">
        <v>190080</v>
      </c>
      <c r="AP18" s="620"/>
      <c r="AQ18" s="617">
        <v>200080</v>
      </c>
      <c r="AR18" s="621"/>
    </row>
    <row r="19" spans="1:44" x14ac:dyDescent="0.2">
      <c r="A19" s="564"/>
      <c r="B19" s="622" t="s">
        <v>173</v>
      </c>
      <c r="C19" s="623" t="s">
        <v>123</v>
      </c>
      <c r="D19" s="587"/>
      <c r="E19" s="617">
        <v>10090</v>
      </c>
      <c r="F19" s="624"/>
      <c r="G19" s="617">
        <v>20090</v>
      </c>
      <c r="H19" s="624"/>
      <c r="I19" s="617">
        <v>30090</v>
      </c>
      <c r="J19" s="624"/>
      <c r="K19" s="617">
        <v>40090</v>
      </c>
      <c r="L19" s="624"/>
      <c r="M19" s="617">
        <v>50090</v>
      </c>
      <c r="N19" s="624"/>
      <c r="O19" s="617">
        <v>60090</v>
      </c>
      <c r="P19" s="624"/>
      <c r="Q19" s="617">
        <v>70090</v>
      </c>
      <c r="R19" s="624"/>
      <c r="S19" s="617">
        <v>80090</v>
      </c>
      <c r="T19" s="624"/>
      <c r="U19" s="617">
        <v>90090</v>
      </c>
      <c r="V19" s="624"/>
      <c r="W19" s="617">
        <v>100090</v>
      </c>
      <c r="X19" s="624"/>
      <c r="Y19" s="617">
        <v>110090</v>
      </c>
      <c r="Z19" s="624"/>
      <c r="AA19" s="617">
        <v>120090</v>
      </c>
      <c r="AB19" s="624"/>
      <c r="AC19" s="617">
        <v>130090</v>
      </c>
      <c r="AD19" s="624"/>
      <c r="AE19" s="617">
        <v>140090</v>
      </c>
      <c r="AF19" s="624"/>
      <c r="AG19" s="617">
        <v>150090</v>
      </c>
      <c r="AH19" s="624"/>
      <c r="AI19" s="617">
        <v>160090</v>
      </c>
      <c r="AJ19" s="624"/>
      <c r="AK19" s="617">
        <v>170090</v>
      </c>
      <c r="AL19" s="624"/>
      <c r="AM19" s="617">
        <v>180090</v>
      </c>
      <c r="AN19" s="624"/>
      <c r="AO19" s="617">
        <v>190090</v>
      </c>
      <c r="AP19" s="624"/>
      <c r="AQ19" s="617">
        <v>200090</v>
      </c>
      <c r="AR19" s="625"/>
    </row>
    <row r="20" spans="1:44" ht="13.5" thickBot="1" x14ac:dyDescent="0.25">
      <c r="A20" s="564"/>
      <c r="B20" s="626" t="s">
        <v>175</v>
      </c>
      <c r="C20" s="627" t="s">
        <v>95</v>
      </c>
      <c r="D20" s="628"/>
      <c r="E20" s="629">
        <v>10100</v>
      </c>
      <c r="F20" s="630"/>
      <c r="G20" s="629">
        <v>20100</v>
      </c>
      <c r="H20" s="630"/>
      <c r="I20" s="629">
        <v>30100</v>
      </c>
      <c r="J20" s="630"/>
      <c r="K20" s="629">
        <v>40100</v>
      </c>
      <c r="L20" s="630"/>
      <c r="M20" s="629">
        <v>50100</v>
      </c>
      <c r="N20" s="630"/>
      <c r="O20" s="629">
        <v>60100</v>
      </c>
      <c r="P20" s="630"/>
      <c r="Q20" s="629">
        <v>70100</v>
      </c>
      <c r="R20" s="630"/>
      <c r="S20" s="629">
        <v>80100</v>
      </c>
      <c r="T20" s="630"/>
      <c r="U20" s="629">
        <v>90100</v>
      </c>
      <c r="V20" s="630"/>
      <c r="W20" s="629">
        <v>100100</v>
      </c>
      <c r="X20" s="630"/>
      <c r="Y20" s="629">
        <v>110100</v>
      </c>
      <c r="Z20" s="630"/>
      <c r="AA20" s="629">
        <v>120100</v>
      </c>
      <c r="AB20" s="630"/>
      <c r="AC20" s="629">
        <v>130100</v>
      </c>
      <c r="AD20" s="630"/>
      <c r="AE20" s="629">
        <v>140100</v>
      </c>
      <c r="AF20" s="630"/>
      <c r="AG20" s="629">
        <v>150100</v>
      </c>
      <c r="AH20" s="630"/>
      <c r="AI20" s="629">
        <v>160100</v>
      </c>
      <c r="AJ20" s="630"/>
      <c r="AK20" s="629">
        <v>170100</v>
      </c>
      <c r="AL20" s="630"/>
      <c r="AM20" s="629">
        <v>180100</v>
      </c>
      <c r="AN20" s="630"/>
      <c r="AO20" s="629">
        <v>190100</v>
      </c>
      <c r="AP20" s="630"/>
      <c r="AQ20" s="629">
        <v>200100</v>
      </c>
      <c r="AR20" s="631"/>
    </row>
    <row r="21" spans="1:44" s="614" customFormat="1" ht="14.25" thickTop="1" thickBot="1" x14ac:dyDescent="0.25">
      <c r="A21" s="609"/>
      <c r="B21" s="632" t="s">
        <v>176</v>
      </c>
      <c r="C21" s="633" t="s">
        <v>649</v>
      </c>
      <c r="D21" s="634"/>
      <c r="E21" s="635">
        <v>10110</v>
      </c>
      <c r="F21" s="636"/>
      <c r="G21" s="635">
        <v>20110</v>
      </c>
      <c r="H21" s="636"/>
      <c r="I21" s="635">
        <v>30110</v>
      </c>
      <c r="J21" s="636"/>
      <c r="K21" s="635">
        <v>40110</v>
      </c>
      <c r="L21" s="636"/>
      <c r="M21" s="635">
        <v>50110</v>
      </c>
      <c r="N21" s="636"/>
      <c r="O21" s="635">
        <v>60110</v>
      </c>
      <c r="P21" s="636"/>
      <c r="Q21" s="635">
        <v>70110</v>
      </c>
      <c r="R21" s="636"/>
      <c r="S21" s="635">
        <v>80110</v>
      </c>
      <c r="T21" s="636"/>
      <c r="U21" s="635">
        <v>90110</v>
      </c>
      <c r="V21" s="636"/>
      <c r="W21" s="635">
        <v>100110</v>
      </c>
      <c r="X21" s="636"/>
      <c r="Y21" s="635">
        <v>110110</v>
      </c>
      <c r="Z21" s="636"/>
      <c r="AA21" s="635">
        <v>120110</v>
      </c>
      <c r="AB21" s="636"/>
      <c r="AC21" s="635">
        <v>130110</v>
      </c>
      <c r="AD21" s="636"/>
      <c r="AE21" s="635">
        <v>140110</v>
      </c>
      <c r="AF21" s="636"/>
      <c r="AG21" s="635">
        <v>150110</v>
      </c>
      <c r="AH21" s="636"/>
      <c r="AI21" s="635">
        <v>160110</v>
      </c>
      <c r="AJ21" s="636"/>
      <c r="AK21" s="635">
        <v>170110</v>
      </c>
      <c r="AL21" s="636"/>
      <c r="AM21" s="635">
        <v>180110</v>
      </c>
      <c r="AN21" s="636"/>
      <c r="AO21" s="635">
        <v>190110</v>
      </c>
      <c r="AP21" s="636"/>
      <c r="AQ21" s="635">
        <v>200110</v>
      </c>
      <c r="AR21" s="637"/>
    </row>
    <row r="22" spans="1:44" s="614" customFormat="1" ht="33.75" customHeight="1" thickTop="1" thickBot="1" x14ac:dyDescent="0.25">
      <c r="A22" s="609"/>
      <c r="B22" s="604"/>
      <c r="C22" s="605" t="s">
        <v>569</v>
      </c>
      <c r="D22" s="638"/>
      <c r="E22" s="639"/>
      <c r="F22" s="639"/>
      <c r="G22" s="639"/>
      <c r="H22" s="639"/>
      <c r="I22" s="639"/>
      <c r="J22" s="639"/>
      <c r="K22" s="639"/>
      <c r="L22" s="639"/>
      <c r="M22" s="639"/>
      <c r="N22" s="639"/>
      <c r="O22" s="639"/>
      <c r="P22" s="639"/>
      <c r="Q22" s="639"/>
      <c r="R22" s="639"/>
      <c r="S22" s="639"/>
      <c r="T22" s="639"/>
      <c r="U22" s="639"/>
      <c r="V22" s="639"/>
      <c r="W22" s="639"/>
      <c r="X22" s="639"/>
      <c r="Y22" s="639"/>
      <c r="Z22" s="639"/>
      <c r="AA22" s="639"/>
      <c r="AB22" s="639"/>
      <c r="AC22" s="639"/>
      <c r="AD22" s="639"/>
      <c r="AE22" s="639"/>
      <c r="AF22" s="639"/>
      <c r="AG22" s="639"/>
      <c r="AH22" s="639"/>
      <c r="AI22" s="639"/>
      <c r="AJ22" s="639"/>
      <c r="AK22" s="639"/>
      <c r="AL22" s="639"/>
      <c r="AM22" s="639"/>
      <c r="AN22" s="639"/>
      <c r="AO22" s="639"/>
      <c r="AP22" s="639"/>
      <c r="AQ22" s="639"/>
      <c r="AR22" s="640"/>
    </row>
    <row r="23" spans="1:44" s="614" customFormat="1" x14ac:dyDescent="0.2">
      <c r="A23" s="609"/>
      <c r="B23" s="610" t="s">
        <v>178</v>
      </c>
      <c r="C23" s="600" t="s">
        <v>502</v>
      </c>
      <c r="D23" s="588"/>
      <c r="E23" s="617">
        <v>10120</v>
      </c>
      <c r="F23" s="612"/>
      <c r="G23" s="617">
        <v>20120</v>
      </c>
      <c r="H23" s="612"/>
      <c r="I23" s="617">
        <v>30120</v>
      </c>
      <c r="J23" s="612"/>
      <c r="K23" s="617">
        <v>40120</v>
      </c>
      <c r="L23" s="612"/>
      <c r="M23" s="617">
        <v>50120</v>
      </c>
      <c r="N23" s="612"/>
      <c r="O23" s="617">
        <v>60120</v>
      </c>
      <c r="P23" s="612"/>
      <c r="Q23" s="617">
        <v>70120</v>
      </c>
      <c r="R23" s="612"/>
      <c r="S23" s="617">
        <v>80120</v>
      </c>
      <c r="T23" s="612"/>
      <c r="U23" s="617">
        <v>90120</v>
      </c>
      <c r="V23" s="612"/>
      <c r="W23" s="617">
        <v>100120</v>
      </c>
      <c r="X23" s="612"/>
      <c r="Y23" s="617">
        <v>110120</v>
      </c>
      <c r="Z23" s="612"/>
      <c r="AA23" s="617">
        <v>120120</v>
      </c>
      <c r="AB23" s="612"/>
      <c r="AC23" s="617">
        <v>130120</v>
      </c>
      <c r="AD23" s="612"/>
      <c r="AE23" s="617">
        <v>140120</v>
      </c>
      <c r="AF23" s="612"/>
      <c r="AG23" s="617">
        <v>150120</v>
      </c>
      <c r="AH23" s="612"/>
      <c r="AI23" s="617">
        <v>160120</v>
      </c>
      <c r="AJ23" s="612"/>
      <c r="AK23" s="617">
        <v>170120</v>
      </c>
      <c r="AL23" s="612"/>
      <c r="AM23" s="617">
        <v>180120</v>
      </c>
      <c r="AN23" s="612"/>
      <c r="AO23" s="617">
        <v>190120</v>
      </c>
      <c r="AP23" s="612"/>
      <c r="AQ23" s="617">
        <v>200120</v>
      </c>
      <c r="AR23" s="613"/>
    </row>
    <row r="24" spans="1:44" x14ac:dyDescent="0.2">
      <c r="A24" s="564"/>
      <c r="B24" s="615" t="s">
        <v>650</v>
      </c>
      <c r="C24" s="674" t="s">
        <v>651</v>
      </c>
      <c r="D24" s="587"/>
      <c r="E24" s="641">
        <v>10130</v>
      </c>
      <c r="F24" s="618"/>
      <c r="G24" s="641">
        <v>20130</v>
      </c>
      <c r="H24" s="619"/>
      <c r="I24" s="641">
        <v>30130</v>
      </c>
      <c r="J24" s="619"/>
      <c r="K24" s="641">
        <v>40130</v>
      </c>
      <c r="L24" s="619"/>
      <c r="M24" s="641">
        <v>50130</v>
      </c>
      <c r="N24" s="619"/>
      <c r="O24" s="641">
        <v>60130</v>
      </c>
      <c r="P24" s="619"/>
      <c r="Q24" s="641">
        <v>70130</v>
      </c>
      <c r="R24" s="619"/>
      <c r="S24" s="641">
        <v>80130</v>
      </c>
      <c r="T24" s="619"/>
      <c r="U24" s="641">
        <v>90130</v>
      </c>
      <c r="V24" s="619"/>
      <c r="W24" s="641">
        <v>100130</v>
      </c>
      <c r="X24" s="619"/>
      <c r="Y24" s="641">
        <v>110130</v>
      </c>
      <c r="Z24" s="619"/>
      <c r="AA24" s="641">
        <v>120130</v>
      </c>
      <c r="AB24" s="619"/>
      <c r="AC24" s="641">
        <v>130130</v>
      </c>
      <c r="AD24" s="619"/>
      <c r="AE24" s="641">
        <v>140130</v>
      </c>
      <c r="AF24" s="619"/>
      <c r="AG24" s="641">
        <v>150130</v>
      </c>
      <c r="AH24" s="620"/>
      <c r="AI24" s="641">
        <v>160130</v>
      </c>
      <c r="AJ24" s="620"/>
      <c r="AK24" s="641">
        <v>170130</v>
      </c>
      <c r="AL24" s="620"/>
      <c r="AM24" s="641">
        <v>180130</v>
      </c>
      <c r="AN24" s="620"/>
      <c r="AO24" s="641">
        <v>190130</v>
      </c>
      <c r="AP24" s="620"/>
      <c r="AQ24" s="641">
        <v>200130</v>
      </c>
      <c r="AR24" s="621"/>
    </row>
    <row r="25" spans="1:44" ht="25.5" x14ac:dyDescent="0.2">
      <c r="A25" s="564"/>
      <c r="B25" s="642" t="s">
        <v>652</v>
      </c>
      <c r="C25" s="675" t="s">
        <v>653</v>
      </c>
      <c r="D25" s="587"/>
      <c r="E25" s="641">
        <v>10140</v>
      </c>
      <c r="F25" s="618"/>
      <c r="G25" s="641">
        <v>20140</v>
      </c>
      <c r="H25" s="619"/>
      <c r="I25" s="641">
        <v>30140</v>
      </c>
      <c r="J25" s="619"/>
      <c r="K25" s="641">
        <v>40140</v>
      </c>
      <c r="L25" s="619"/>
      <c r="M25" s="641">
        <v>50140</v>
      </c>
      <c r="N25" s="619"/>
      <c r="O25" s="641">
        <v>60140</v>
      </c>
      <c r="P25" s="619"/>
      <c r="Q25" s="641">
        <v>70140</v>
      </c>
      <c r="R25" s="619"/>
      <c r="S25" s="641">
        <v>80140</v>
      </c>
      <c r="T25" s="619"/>
      <c r="U25" s="641">
        <v>90140</v>
      </c>
      <c r="V25" s="619"/>
      <c r="W25" s="641">
        <v>100140</v>
      </c>
      <c r="X25" s="619"/>
      <c r="Y25" s="641">
        <v>110140</v>
      </c>
      <c r="Z25" s="619"/>
      <c r="AA25" s="641">
        <v>120140</v>
      </c>
      <c r="AB25" s="619"/>
      <c r="AC25" s="641">
        <v>130140</v>
      </c>
      <c r="AD25" s="619"/>
      <c r="AE25" s="641">
        <v>140140</v>
      </c>
      <c r="AF25" s="619"/>
      <c r="AG25" s="641">
        <v>150140</v>
      </c>
      <c r="AH25" s="620"/>
      <c r="AI25" s="641">
        <v>160140</v>
      </c>
      <c r="AJ25" s="620"/>
      <c r="AK25" s="641">
        <v>170140</v>
      </c>
      <c r="AL25" s="620"/>
      <c r="AM25" s="641">
        <v>180140</v>
      </c>
      <c r="AN25" s="620"/>
      <c r="AO25" s="641">
        <v>190140</v>
      </c>
      <c r="AP25" s="620"/>
      <c r="AQ25" s="641">
        <v>200140</v>
      </c>
      <c r="AR25" s="621"/>
    </row>
    <row r="26" spans="1:44" ht="25.5" x14ac:dyDescent="0.2">
      <c r="A26" s="564"/>
      <c r="B26" s="642" t="s">
        <v>654</v>
      </c>
      <c r="C26" s="675" t="s">
        <v>655</v>
      </c>
      <c r="D26" s="587"/>
      <c r="E26" s="641">
        <v>10150</v>
      </c>
      <c r="F26" s="618"/>
      <c r="G26" s="641">
        <v>20150</v>
      </c>
      <c r="H26" s="619"/>
      <c r="I26" s="641">
        <v>30150</v>
      </c>
      <c r="J26" s="619"/>
      <c r="K26" s="641">
        <v>40150</v>
      </c>
      <c r="L26" s="619"/>
      <c r="M26" s="641">
        <v>50150</v>
      </c>
      <c r="N26" s="619"/>
      <c r="O26" s="641">
        <v>60150</v>
      </c>
      <c r="P26" s="619"/>
      <c r="Q26" s="641">
        <v>70150</v>
      </c>
      <c r="R26" s="619"/>
      <c r="S26" s="641">
        <v>80150</v>
      </c>
      <c r="T26" s="619"/>
      <c r="U26" s="641">
        <v>90150</v>
      </c>
      <c r="V26" s="619"/>
      <c r="W26" s="641">
        <v>100150</v>
      </c>
      <c r="X26" s="619"/>
      <c r="Y26" s="641">
        <v>110150</v>
      </c>
      <c r="Z26" s="619"/>
      <c r="AA26" s="641">
        <v>120150</v>
      </c>
      <c r="AB26" s="619"/>
      <c r="AC26" s="641">
        <v>130150</v>
      </c>
      <c r="AD26" s="619"/>
      <c r="AE26" s="641">
        <v>140150</v>
      </c>
      <c r="AF26" s="619"/>
      <c r="AG26" s="641">
        <v>150150</v>
      </c>
      <c r="AH26" s="620"/>
      <c r="AI26" s="641">
        <v>160150</v>
      </c>
      <c r="AJ26" s="620"/>
      <c r="AK26" s="641">
        <v>170150</v>
      </c>
      <c r="AL26" s="620"/>
      <c r="AM26" s="641">
        <v>180150</v>
      </c>
      <c r="AN26" s="620"/>
      <c r="AO26" s="641">
        <v>190150</v>
      </c>
      <c r="AP26" s="620"/>
      <c r="AQ26" s="641">
        <v>200150</v>
      </c>
      <c r="AR26" s="621"/>
    </row>
    <row r="27" spans="1:44" ht="25.5" x14ac:dyDescent="0.2">
      <c r="A27" s="564"/>
      <c r="B27" s="642" t="s">
        <v>656</v>
      </c>
      <c r="C27" s="643" t="s">
        <v>657</v>
      </c>
      <c r="D27" s="587"/>
      <c r="E27" s="641">
        <v>10160</v>
      </c>
      <c r="F27" s="618"/>
      <c r="G27" s="641">
        <v>20160</v>
      </c>
      <c r="H27" s="619"/>
      <c r="I27" s="641">
        <v>30160</v>
      </c>
      <c r="J27" s="619"/>
      <c r="K27" s="641">
        <v>40160</v>
      </c>
      <c r="L27" s="619"/>
      <c r="M27" s="641">
        <v>50160</v>
      </c>
      <c r="N27" s="619"/>
      <c r="O27" s="641">
        <v>60160</v>
      </c>
      <c r="P27" s="619"/>
      <c r="Q27" s="641">
        <v>70160</v>
      </c>
      <c r="R27" s="619"/>
      <c r="S27" s="641">
        <v>80160</v>
      </c>
      <c r="T27" s="619"/>
      <c r="U27" s="641">
        <v>90160</v>
      </c>
      <c r="V27" s="619"/>
      <c r="W27" s="641">
        <v>100160</v>
      </c>
      <c r="X27" s="619"/>
      <c r="Y27" s="641">
        <v>110160</v>
      </c>
      <c r="Z27" s="619"/>
      <c r="AA27" s="641">
        <v>120160</v>
      </c>
      <c r="AB27" s="619"/>
      <c r="AC27" s="641">
        <v>130160</v>
      </c>
      <c r="AD27" s="619"/>
      <c r="AE27" s="641">
        <v>140160</v>
      </c>
      <c r="AF27" s="619"/>
      <c r="AG27" s="641">
        <v>150160</v>
      </c>
      <c r="AH27" s="620"/>
      <c r="AI27" s="641">
        <v>160160</v>
      </c>
      <c r="AJ27" s="620"/>
      <c r="AK27" s="641">
        <v>170160</v>
      </c>
      <c r="AL27" s="620"/>
      <c r="AM27" s="641">
        <v>180160</v>
      </c>
      <c r="AN27" s="620"/>
      <c r="AO27" s="641">
        <v>190160</v>
      </c>
      <c r="AP27" s="620"/>
      <c r="AQ27" s="641">
        <v>200160</v>
      </c>
      <c r="AR27" s="621"/>
    </row>
    <row r="28" spans="1:44" x14ac:dyDescent="0.2">
      <c r="A28" s="564"/>
      <c r="B28" s="615" t="s">
        <v>658</v>
      </c>
      <c r="C28" s="674" t="s">
        <v>659</v>
      </c>
      <c r="D28" s="587"/>
      <c r="E28" s="641">
        <v>10170</v>
      </c>
      <c r="F28" s="618"/>
      <c r="G28" s="641">
        <v>20170</v>
      </c>
      <c r="H28" s="619"/>
      <c r="I28" s="641">
        <v>30170</v>
      </c>
      <c r="J28" s="619"/>
      <c r="K28" s="641">
        <v>40170</v>
      </c>
      <c r="L28" s="619"/>
      <c r="M28" s="641">
        <v>50170</v>
      </c>
      <c r="N28" s="619"/>
      <c r="O28" s="641">
        <v>60170</v>
      </c>
      <c r="P28" s="619"/>
      <c r="Q28" s="641">
        <v>70170</v>
      </c>
      <c r="R28" s="619"/>
      <c r="S28" s="641">
        <v>80170</v>
      </c>
      <c r="T28" s="619"/>
      <c r="U28" s="641">
        <v>90170</v>
      </c>
      <c r="V28" s="619"/>
      <c r="W28" s="641">
        <v>100170</v>
      </c>
      <c r="X28" s="619"/>
      <c r="Y28" s="641">
        <v>110170</v>
      </c>
      <c r="Z28" s="619"/>
      <c r="AA28" s="641">
        <v>120170</v>
      </c>
      <c r="AB28" s="619"/>
      <c r="AC28" s="641">
        <v>130170</v>
      </c>
      <c r="AD28" s="619"/>
      <c r="AE28" s="641">
        <v>140170</v>
      </c>
      <c r="AF28" s="619"/>
      <c r="AG28" s="641">
        <v>150170</v>
      </c>
      <c r="AH28" s="620"/>
      <c r="AI28" s="641">
        <v>160170</v>
      </c>
      <c r="AJ28" s="620"/>
      <c r="AK28" s="641">
        <v>170170</v>
      </c>
      <c r="AL28" s="620"/>
      <c r="AM28" s="641">
        <v>180170</v>
      </c>
      <c r="AN28" s="620"/>
      <c r="AO28" s="641">
        <v>190170</v>
      </c>
      <c r="AP28" s="620"/>
      <c r="AQ28" s="641">
        <v>200170</v>
      </c>
      <c r="AR28" s="621"/>
    </row>
    <row r="29" spans="1:44" ht="25.5" x14ac:dyDescent="0.2">
      <c r="A29" s="564"/>
      <c r="B29" s="642" t="s">
        <v>660</v>
      </c>
      <c r="C29" s="675" t="s">
        <v>661</v>
      </c>
      <c r="D29" s="587"/>
      <c r="E29" s="641">
        <v>10180</v>
      </c>
      <c r="F29" s="618"/>
      <c r="G29" s="641">
        <v>20180</v>
      </c>
      <c r="H29" s="619"/>
      <c r="I29" s="641">
        <v>30180</v>
      </c>
      <c r="J29" s="619"/>
      <c r="K29" s="641">
        <v>40180</v>
      </c>
      <c r="L29" s="619"/>
      <c r="M29" s="641">
        <v>50180</v>
      </c>
      <c r="N29" s="619"/>
      <c r="O29" s="641">
        <v>60180</v>
      </c>
      <c r="P29" s="619"/>
      <c r="Q29" s="641">
        <v>70180</v>
      </c>
      <c r="R29" s="619"/>
      <c r="S29" s="641">
        <v>80180</v>
      </c>
      <c r="T29" s="619"/>
      <c r="U29" s="641">
        <v>90180</v>
      </c>
      <c r="V29" s="619"/>
      <c r="W29" s="641">
        <v>100180</v>
      </c>
      <c r="X29" s="619"/>
      <c r="Y29" s="641">
        <v>110180</v>
      </c>
      <c r="Z29" s="619"/>
      <c r="AA29" s="641">
        <v>120180</v>
      </c>
      <c r="AB29" s="619"/>
      <c r="AC29" s="641">
        <v>130180</v>
      </c>
      <c r="AD29" s="619"/>
      <c r="AE29" s="641">
        <v>140180</v>
      </c>
      <c r="AF29" s="619"/>
      <c r="AG29" s="641">
        <v>150180</v>
      </c>
      <c r="AH29" s="620"/>
      <c r="AI29" s="641">
        <v>160180</v>
      </c>
      <c r="AJ29" s="620"/>
      <c r="AK29" s="641">
        <v>170180</v>
      </c>
      <c r="AL29" s="620"/>
      <c r="AM29" s="641">
        <v>180180</v>
      </c>
      <c r="AN29" s="620"/>
      <c r="AO29" s="641">
        <v>190180</v>
      </c>
      <c r="AP29" s="620"/>
      <c r="AQ29" s="641">
        <v>200180</v>
      </c>
      <c r="AR29" s="621"/>
    </row>
    <row r="30" spans="1:44" ht="25.5" x14ac:dyDescent="0.2">
      <c r="A30" s="564"/>
      <c r="B30" s="642" t="s">
        <v>662</v>
      </c>
      <c r="C30" s="675" t="s">
        <v>691</v>
      </c>
      <c r="D30" s="587"/>
      <c r="E30" s="641">
        <v>10190</v>
      </c>
      <c r="F30" s="618"/>
      <c r="G30" s="641">
        <v>20190</v>
      </c>
      <c r="H30" s="619"/>
      <c r="I30" s="641">
        <v>30190</v>
      </c>
      <c r="J30" s="619"/>
      <c r="K30" s="641">
        <v>40190</v>
      </c>
      <c r="L30" s="619"/>
      <c r="M30" s="641">
        <v>50190</v>
      </c>
      <c r="N30" s="619"/>
      <c r="O30" s="641">
        <v>60190</v>
      </c>
      <c r="P30" s="619"/>
      <c r="Q30" s="641">
        <v>70190</v>
      </c>
      <c r="R30" s="619"/>
      <c r="S30" s="641">
        <v>80190</v>
      </c>
      <c r="T30" s="619"/>
      <c r="U30" s="641">
        <v>90190</v>
      </c>
      <c r="V30" s="619"/>
      <c r="W30" s="641">
        <v>100190</v>
      </c>
      <c r="X30" s="619"/>
      <c r="Y30" s="641">
        <v>110190</v>
      </c>
      <c r="Z30" s="619"/>
      <c r="AA30" s="641">
        <v>120190</v>
      </c>
      <c r="AB30" s="619"/>
      <c r="AC30" s="641">
        <v>130190</v>
      </c>
      <c r="AD30" s="619"/>
      <c r="AE30" s="641">
        <v>140190</v>
      </c>
      <c r="AF30" s="619"/>
      <c r="AG30" s="641">
        <v>150190</v>
      </c>
      <c r="AH30" s="620"/>
      <c r="AI30" s="641">
        <v>160190</v>
      </c>
      <c r="AJ30" s="620"/>
      <c r="AK30" s="641">
        <v>170190</v>
      </c>
      <c r="AL30" s="620"/>
      <c r="AM30" s="641">
        <v>180190</v>
      </c>
      <c r="AN30" s="620"/>
      <c r="AO30" s="641">
        <v>190190</v>
      </c>
      <c r="AP30" s="620"/>
      <c r="AQ30" s="641">
        <v>200190</v>
      </c>
      <c r="AR30" s="621"/>
    </row>
    <row r="31" spans="1:44" ht="25.5" x14ac:dyDescent="0.2">
      <c r="A31" s="564"/>
      <c r="B31" s="642" t="s">
        <v>664</v>
      </c>
      <c r="C31" s="643" t="s">
        <v>665</v>
      </c>
      <c r="D31" s="587"/>
      <c r="E31" s="641">
        <v>10200</v>
      </c>
      <c r="F31" s="618"/>
      <c r="G31" s="641">
        <v>20200</v>
      </c>
      <c r="H31" s="619"/>
      <c r="I31" s="641">
        <v>30200</v>
      </c>
      <c r="J31" s="619"/>
      <c r="K31" s="641">
        <v>40200</v>
      </c>
      <c r="L31" s="619"/>
      <c r="M31" s="641">
        <v>50200</v>
      </c>
      <c r="N31" s="619"/>
      <c r="O31" s="641">
        <v>60200</v>
      </c>
      <c r="P31" s="619"/>
      <c r="Q31" s="641">
        <v>70200</v>
      </c>
      <c r="R31" s="619"/>
      <c r="S31" s="641">
        <v>80200</v>
      </c>
      <c r="T31" s="619"/>
      <c r="U31" s="641">
        <v>90200</v>
      </c>
      <c r="V31" s="619"/>
      <c r="W31" s="641">
        <v>100200</v>
      </c>
      <c r="X31" s="619"/>
      <c r="Y31" s="641">
        <v>110200</v>
      </c>
      <c r="Z31" s="619"/>
      <c r="AA31" s="641">
        <v>120200</v>
      </c>
      <c r="AB31" s="619"/>
      <c r="AC31" s="641">
        <v>130200</v>
      </c>
      <c r="AD31" s="619"/>
      <c r="AE31" s="641">
        <v>140200</v>
      </c>
      <c r="AF31" s="619"/>
      <c r="AG31" s="641">
        <v>150200</v>
      </c>
      <c r="AH31" s="620"/>
      <c r="AI31" s="641">
        <v>160200</v>
      </c>
      <c r="AJ31" s="620"/>
      <c r="AK31" s="641">
        <v>170200</v>
      </c>
      <c r="AL31" s="620"/>
      <c r="AM31" s="641">
        <v>180200</v>
      </c>
      <c r="AN31" s="620"/>
      <c r="AO31" s="641">
        <v>190200</v>
      </c>
      <c r="AP31" s="620"/>
      <c r="AQ31" s="641">
        <v>200200</v>
      </c>
      <c r="AR31" s="621"/>
    </row>
    <row r="32" spans="1:44" x14ac:dyDescent="0.2">
      <c r="A32" s="564"/>
      <c r="B32" s="615" t="s">
        <v>666</v>
      </c>
      <c r="C32" s="674" t="s">
        <v>667</v>
      </c>
      <c r="D32" s="587"/>
      <c r="E32" s="641">
        <v>10210</v>
      </c>
      <c r="F32" s="618"/>
      <c r="G32" s="641">
        <v>20210</v>
      </c>
      <c r="H32" s="619"/>
      <c r="I32" s="641">
        <v>30210</v>
      </c>
      <c r="J32" s="619"/>
      <c r="K32" s="641">
        <v>40210</v>
      </c>
      <c r="L32" s="619"/>
      <c r="M32" s="641">
        <v>50210</v>
      </c>
      <c r="N32" s="619"/>
      <c r="O32" s="641">
        <v>60210</v>
      </c>
      <c r="P32" s="619"/>
      <c r="Q32" s="641">
        <v>70210</v>
      </c>
      <c r="R32" s="619"/>
      <c r="S32" s="641">
        <v>80210</v>
      </c>
      <c r="T32" s="619"/>
      <c r="U32" s="641">
        <v>90210</v>
      </c>
      <c r="V32" s="619"/>
      <c r="W32" s="641">
        <v>100210</v>
      </c>
      <c r="X32" s="619"/>
      <c r="Y32" s="641">
        <v>110210</v>
      </c>
      <c r="Z32" s="619"/>
      <c r="AA32" s="641">
        <v>120210</v>
      </c>
      <c r="AB32" s="619"/>
      <c r="AC32" s="641">
        <v>130210</v>
      </c>
      <c r="AD32" s="619"/>
      <c r="AE32" s="641">
        <v>140210</v>
      </c>
      <c r="AF32" s="619"/>
      <c r="AG32" s="641">
        <v>150210</v>
      </c>
      <c r="AH32" s="620"/>
      <c r="AI32" s="641">
        <v>160210</v>
      </c>
      <c r="AJ32" s="620"/>
      <c r="AK32" s="641">
        <v>170210</v>
      </c>
      <c r="AL32" s="620"/>
      <c r="AM32" s="641">
        <v>180210</v>
      </c>
      <c r="AN32" s="620"/>
      <c r="AO32" s="641">
        <v>190210</v>
      </c>
      <c r="AP32" s="620"/>
      <c r="AQ32" s="641">
        <v>200210</v>
      </c>
      <c r="AR32" s="621"/>
    </row>
    <row r="33" spans="1:44" x14ac:dyDescent="0.2">
      <c r="A33" s="564"/>
      <c r="B33" s="615" t="s">
        <v>668</v>
      </c>
      <c r="C33" s="616" t="s">
        <v>669</v>
      </c>
      <c r="D33" s="587"/>
      <c r="E33" s="641">
        <v>10220</v>
      </c>
      <c r="F33" s="618"/>
      <c r="G33" s="641">
        <v>20220</v>
      </c>
      <c r="H33" s="619"/>
      <c r="I33" s="641">
        <v>30220</v>
      </c>
      <c r="J33" s="619"/>
      <c r="K33" s="641">
        <v>40220</v>
      </c>
      <c r="L33" s="619"/>
      <c r="M33" s="641">
        <v>50220</v>
      </c>
      <c r="N33" s="619"/>
      <c r="O33" s="641">
        <v>60220</v>
      </c>
      <c r="P33" s="619"/>
      <c r="Q33" s="641">
        <v>70220</v>
      </c>
      <c r="R33" s="619"/>
      <c r="S33" s="641">
        <v>80220</v>
      </c>
      <c r="T33" s="619"/>
      <c r="U33" s="641">
        <v>90220</v>
      </c>
      <c r="V33" s="619"/>
      <c r="W33" s="641">
        <v>100220</v>
      </c>
      <c r="X33" s="619"/>
      <c r="Y33" s="641">
        <v>110220</v>
      </c>
      <c r="Z33" s="619"/>
      <c r="AA33" s="641">
        <v>120220</v>
      </c>
      <c r="AB33" s="619"/>
      <c r="AC33" s="641">
        <v>130220</v>
      </c>
      <c r="AD33" s="619"/>
      <c r="AE33" s="641">
        <v>140220</v>
      </c>
      <c r="AF33" s="619"/>
      <c r="AG33" s="641">
        <v>150220</v>
      </c>
      <c r="AH33" s="620"/>
      <c r="AI33" s="641">
        <v>160220</v>
      </c>
      <c r="AJ33" s="620"/>
      <c r="AK33" s="641">
        <v>170220</v>
      </c>
      <c r="AL33" s="620"/>
      <c r="AM33" s="641">
        <v>180220</v>
      </c>
      <c r="AN33" s="620"/>
      <c r="AO33" s="641">
        <v>190220</v>
      </c>
      <c r="AP33" s="620"/>
      <c r="AQ33" s="641">
        <v>200220</v>
      </c>
      <c r="AR33" s="621"/>
    </row>
    <row r="34" spans="1:44" x14ac:dyDescent="0.2">
      <c r="A34" s="564"/>
      <c r="B34" s="622" t="s">
        <v>180</v>
      </c>
      <c r="C34" s="623" t="s">
        <v>128</v>
      </c>
      <c r="D34" s="587"/>
      <c r="E34" s="641">
        <v>10230</v>
      </c>
      <c r="F34" s="624"/>
      <c r="G34" s="641">
        <v>20230</v>
      </c>
      <c r="H34" s="624"/>
      <c r="I34" s="641">
        <v>30230</v>
      </c>
      <c r="J34" s="624"/>
      <c r="K34" s="641">
        <v>40230</v>
      </c>
      <c r="L34" s="624"/>
      <c r="M34" s="641">
        <v>50230</v>
      </c>
      <c r="N34" s="624"/>
      <c r="O34" s="641">
        <v>60230</v>
      </c>
      <c r="P34" s="624"/>
      <c r="Q34" s="641">
        <v>70230</v>
      </c>
      <c r="R34" s="624"/>
      <c r="S34" s="641">
        <v>80230</v>
      </c>
      <c r="T34" s="624"/>
      <c r="U34" s="641">
        <v>90230</v>
      </c>
      <c r="V34" s="624"/>
      <c r="W34" s="641">
        <v>100230</v>
      </c>
      <c r="X34" s="624"/>
      <c r="Y34" s="641">
        <v>110230</v>
      </c>
      <c r="Z34" s="624"/>
      <c r="AA34" s="641">
        <v>120230</v>
      </c>
      <c r="AB34" s="624"/>
      <c r="AC34" s="641">
        <v>130230</v>
      </c>
      <c r="AD34" s="624"/>
      <c r="AE34" s="641">
        <v>140230</v>
      </c>
      <c r="AF34" s="624"/>
      <c r="AG34" s="641">
        <v>150230</v>
      </c>
      <c r="AH34" s="624"/>
      <c r="AI34" s="641">
        <v>160230</v>
      </c>
      <c r="AJ34" s="624"/>
      <c r="AK34" s="641">
        <v>170230</v>
      </c>
      <c r="AL34" s="624"/>
      <c r="AM34" s="641">
        <v>180230</v>
      </c>
      <c r="AN34" s="624"/>
      <c r="AO34" s="641">
        <v>190230</v>
      </c>
      <c r="AP34" s="624"/>
      <c r="AQ34" s="641">
        <v>200230</v>
      </c>
      <c r="AR34" s="625"/>
    </row>
    <row r="35" spans="1:44" x14ac:dyDescent="0.2">
      <c r="A35" s="564"/>
      <c r="B35" s="622" t="s">
        <v>188</v>
      </c>
      <c r="C35" s="623" t="s">
        <v>127</v>
      </c>
      <c r="D35" s="587"/>
      <c r="E35" s="641">
        <v>10240</v>
      </c>
      <c r="F35" s="624"/>
      <c r="G35" s="641">
        <v>20240</v>
      </c>
      <c r="H35" s="624"/>
      <c r="I35" s="641">
        <v>30240</v>
      </c>
      <c r="J35" s="624"/>
      <c r="K35" s="641">
        <v>40240</v>
      </c>
      <c r="L35" s="624"/>
      <c r="M35" s="641">
        <v>50240</v>
      </c>
      <c r="N35" s="624"/>
      <c r="O35" s="641">
        <v>60240</v>
      </c>
      <c r="P35" s="624"/>
      <c r="Q35" s="641">
        <v>70240</v>
      </c>
      <c r="R35" s="624"/>
      <c r="S35" s="641">
        <v>80240</v>
      </c>
      <c r="T35" s="624"/>
      <c r="U35" s="641">
        <v>90240</v>
      </c>
      <c r="V35" s="624"/>
      <c r="W35" s="641">
        <v>100240</v>
      </c>
      <c r="X35" s="624"/>
      <c r="Y35" s="641">
        <v>110240</v>
      </c>
      <c r="Z35" s="624"/>
      <c r="AA35" s="641">
        <v>120240</v>
      </c>
      <c r="AB35" s="624"/>
      <c r="AC35" s="641">
        <v>130240</v>
      </c>
      <c r="AD35" s="624"/>
      <c r="AE35" s="641">
        <v>140240</v>
      </c>
      <c r="AF35" s="624"/>
      <c r="AG35" s="641">
        <v>150240</v>
      </c>
      <c r="AH35" s="624"/>
      <c r="AI35" s="641">
        <v>160240</v>
      </c>
      <c r="AJ35" s="624"/>
      <c r="AK35" s="641">
        <v>170240</v>
      </c>
      <c r="AL35" s="624"/>
      <c r="AM35" s="641">
        <v>180240</v>
      </c>
      <c r="AN35" s="624"/>
      <c r="AO35" s="641">
        <v>190240</v>
      </c>
      <c r="AP35" s="624"/>
      <c r="AQ35" s="641">
        <v>200240</v>
      </c>
      <c r="AR35" s="625"/>
    </row>
    <row r="36" spans="1:44" ht="13.5" thickBot="1" x14ac:dyDescent="0.25">
      <c r="A36" s="564"/>
      <c r="B36" s="626" t="s">
        <v>190</v>
      </c>
      <c r="C36" s="627" t="s">
        <v>670</v>
      </c>
      <c r="D36" s="628"/>
      <c r="E36" s="644">
        <v>10250</v>
      </c>
      <c r="F36" s="630"/>
      <c r="G36" s="644">
        <v>20250</v>
      </c>
      <c r="H36" s="630"/>
      <c r="I36" s="644">
        <v>30250</v>
      </c>
      <c r="J36" s="630"/>
      <c r="K36" s="644">
        <v>40250</v>
      </c>
      <c r="L36" s="630"/>
      <c r="M36" s="644">
        <v>50250</v>
      </c>
      <c r="N36" s="630"/>
      <c r="O36" s="644">
        <v>60250</v>
      </c>
      <c r="P36" s="630"/>
      <c r="Q36" s="644">
        <v>70250</v>
      </c>
      <c r="R36" s="630"/>
      <c r="S36" s="644">
        <v>80250</v>
      </c>
      <c r="T36" s="630"/>
      <c r="U36" s="644">
        <v>90250</v>
      </c>
      <c r="V36" s="630"/>
      <c r="W36" s="644">
        <v>100250</v>
      </c>
      <c r="X36" s="630"/>
      <c r="Y36" s="644">
        <v>110250</v>
      </c>
      <c r="Z36" s="630"/>
      <c r="AA36" s="644">
        <v>120250</v>
      </c>
      <c r="AB36" s="630"/>
      <c r="AC36" s="644">
        <v>130250</v>
      </c>
      <c r="AD36" s="630"/>
      <c r="AE36" s="644">
        <v>140250</v>
      </c>
      <c r="AF36" s="630"/>
      <c r="AG36" s="644">
        <v>150250</v>
      </c>
      <c r="AH36" s="630"/>
      <c r="AI36" s="644">
        <v>160250</v>
      </c>
      <c r="AJ36" s="630"/>
      <c r="AK36" s="644">
        <v>170250</v>
      </c>
      <c r="AL36" s="630"/>
      <c r="AM36" s="644">
        <v>180250</v>
      </c>
      <c r="AN36" s="630"/>
      <c r="AO36" s="644">
        <v>190250</v>
      </c>
      <c r="AP36" s="630"/>
      <c r="AQ36" s="644">
        <v>200250</v>
      </c>
      <c r="AR36" s="631"/>
    </row>
    <row r="37" spans="1:44" s="614" customFormat="1" ht="14.25" thickTop="1" thickBot="1" x14ac:dyDescent="0.25">
      <c r="A37" s="609"/>
      <c r="B37" s="645" t="s">
        <v>191</v>
      </c>
      <c r="C37" s="633" t="s">
        <v>671</v>
      </c>
      <c r="D37" s="646"/>
      <c r="E37" s="647">
        <v>10260</v>
      </c>
      <c r="F37" s="633"/>
      <c r="G37" s="647">
        <v>20260</v>
      </c>
      <c r="H37" s="633"/>
      <c r="I37" s="647">
        <v>30260</v>
      </c>
      <c r="J37" s="633"/>
      <c r="K37" s="647">
        <v>40260</v>
      </c>
      <c r="L37" s="633"/>
      <c r="M37" s="647">
        <v>50260</v>
      </c>
      <c r="N37" s="633"/>
      <c r="O37" s="647">
        <v>60260</v>
      </c>
      <c r="P37" s="633"/>
      <c r="Q37" s="647">
        <v>70260</v>
      </c>
      <c r="R37" s="633"/>
      <c r="S37" s="647">
        <v>80260</v>
      </c>
      <c r="T37" s="633"/>
      <c r="U37" s="647">
        <v>90260</v>
      </c>
      <c r="V37" s="633"/>
      <c r="W37" s="647">
        <v>100260</v>
      </c>
      <c r="X37" s="633"/>
      <c r="Y37" s="647">
        <v>110260</v>
      </c>
      <c r="Z37" s="633"/>
      <c r="AA37" s="647">
        <v>120260</v>
      </c>
      <c r="AB37" s="633"/>
      <c r="AC37" s="647">
        <v>130260</v>
      </c>
      <c r="AD37" s="633"/>
      <c r="AE37" s="647">
        <v>140260</v>
      </c>
      <c r="AF37" s="633"/>
      <c r="AG37" s="647">
        <v>150260</v>
      </c>
      <c r="AH37" s="633"/>
      <c r="AI37" s="647">
        <v>160260</v>
      </c>
      <c r="AJ37" s="633"/>
      <c r="AK37" s="647">
        <v>170260</v>
      </c>
      <c r="AL37" s="633"/>
      <c r="AM37" s="647">
        <v>180260</v>
      </c>
      <c r="AN37" s="633"/>
      <c r="AO37" s="647">
        <v>190260</v>
      </c>
      <c r="AP37" s="633"/>
      <c r="AQ37" s="647">
        <v>200260</v>
      </c>
      <c r="AR37" s="648"/>
    </row>
    <row r="38" spans="1:44" s="614" customFormat="1" ht="14.25" thickTop="1" thickBot="1" x14ac:dyDescent="0.25">
      <c r="A38" s="609"/>
      <c r="B38" s="649" t="s">
        <v>193</v>
      </c>
      <c r="C38" s="650" t="s">
        <v>672</v>
      </c>
      <c r="D38" s="634"/>
      <c r="E38" s="651">
        <v>10270</v>
      </c>
      <c r="F38" s="636"/>
      <c r="G38" s="651">
        <v>20270</v>
      </c>
      <c r="H38" s="636"/>
      <c r="I38" s="651">
        <v>30270</v>
      </c>
      <c r="J38" s="636"/>
      <c r="K38" s="651">
        <v>40270</v>
      </c>
      <c r="L38" s="636"/>
      <c r="M38" s="651">
        <v>50270</v>
      </c>
      <c r="N38" s="636"/>
      <c r="O38" s="651">
        <v>60270</v>
      </c>
      <c r="P38" s="636"/>
      <c r="Q38" s="651">
        <v>70270</v>
      </c>
      <c r="R38" s="636"/>
      <c r="S38" s="651">
        <v>80270</v>
      </c>
      <c r="T38" s="636"/>
      <c r="U38" s="651">
        <v>90270</v>
      </c>
      <c r="V38" s="636"/>
      <c r="W38" s="651">
        <v>100270</v>
      </c>
      <c r="X38" s="636"/>
      <c r="Y38" s="651">
        <v>110270</v>
      </c>
      <c r="Z38" s="636"/>
      <c r="AA38" s="651">
        <v>120270</v>
      </c>
      <c r="AB38" s="636"/>
      <c r="AC38" s="651">
        <v>130270</v>
      </c>
      <c r="AD38" s="636"/>
      <c r="AE38" s="651">
        <v>140270</v>
      </c>
      <c r="AF38" s="636"/>
      <c r="AG38" s="651">
        <v>150270</v>
      </c>
      <c r="AH38" s="636"/>
      <c r="AI38" s="651">
        <v>160270</v>
      </c>
      <c r="AJ38" s="636"/>
      <c r="AK38" s="651">
        <v>170270</v>
      </c>
      <c r="AL38" s="636"/>
      <c r="AM38" s="651">
        <v>180270</v>
      </c>
      <c r="AN38" s="636"/>
      <c r="AO38" s="651">
        <v>190270</v>
      </c>
      <c r="AP38" s="636"/>
      <c r="AQ38" s="651">
        <v>200270</v>
      </c>
      <c r="AR38" s="637"/>
    </row>
    <row r="39" spans="1:44" s="614" customFormat="1" ht="30" customHeight="1" x14ac:dyDescent="0.2">
      <c r="A39" s="609"/>
      <c r="B39" s="652"/>
      <c r="C39" s="653" t="s">
        <v>673</v>
      </c>
      <c r="D39" s="601"/>
      <c r="E39" s="602"/>
      <c r="F39" s="602"/>
      <c r="G39" s="602"/>
      <c r="H39" s="602"/>
      <c r="I39" s="602"/>
      <c r="J39" s="602"/>
      <c r="K39" s="602"/>
      <c r="L39" s="602"/>
      <c r="M39" s="602"/>
      <c r="N39" s="602"/>
      <c r="O39" s="602"/>
      <c r="P39" s="602"/>
      <c r="Q39" s="602"/>
      <c r="R39" s="602"/>
      <c r="S39" s="602"/>
      <c r="T39" s="602"/>
      <c r="U39" s="602"/>
      <c r="V39" s="602"/>
      <c r="W39" s="602"/>
      <c r="X39" s="602"/>
      <c r="Y39" s="602"/>
      <c r="Z39" s="602"/>
      <c r="AA39" s="602"/>
      <c r="AB39" s="602"/>
      <c r="AC39" s="602"/>
      <c r="AD39" s="602"/>
      <c r="AE39" s="602"/>
      <c r="AF39" s="602"/>
      <c r="AG39" s="602"/>
      <c r="AH39" s="602"/>
      <c r="AI39" s="602"/>
      <c r="AJ39" s="602"/>
      <c r="AK39" s="602"/>
      <c r="AL39" s="602"/>
      <c r="AM39" s="602"/>
      <c r="AN39" s="602"/>
      <c r="AO39" s="602"/>
      <c r="AP39" s="602"/>
      <c r="AQ39" s="602"/>
      <c r="AR39" s="603"/>
    </row>
    <row r="40" spans="1:44" s="614" customFormat="1" ht="13.5" thickBot="1" x14ac:dyDescent="0.25">
      <c r="A40" s="609"/>
      <c r="B40" s="604"/>
      <c r="C40" s="605" t="s">
        <v>674</v>
      </c>
      <c r="D40" s="606"/>
      <c r="E40" s="607"/>
      <c r="F40" s="607"/>
      <c r="G40" s="607"/>
      <c r="H40" s="607"/>
      <c r="I40" s="607"/>
      <c r="J40" s="607"/>
      <c r="K40" s="607"/>
      <c r="L40" s="607"/>
      <c r="M40" s="607"/>
      <c r="N40" s="607"/>
      <c r="O40" s="607"/>
      <c r="P40" s="607"/>
      <c r="Q40" s="607"/>
      <c r="R40" s="607"/>
      <c r="S40" s="607"/>
      <c r="T40" s="607"/>
      <c r="U40" s="607"/>
      <c r="V40" s="607"/>
      <c r="W40" s="607"/>
      <c r="X40" s="607"/>
      <c r="Y40" s="607"/>
      <c r="Z40" s="607"/>
      <c r="AA40" s="607"/>
      <c r="AB40" s="607"/>
      <c r="AC40" s="607"/>
      <c r="AD40" s="607"/>
      <c r="AE40" s="607"/>
      <c r="AF40" s="607"/>
      <c r="AG40" s="607"/>
      <c r="AH40" s="607"/>
      <c r="AI40" s="607"/>
      <c r="AJ40" s="607"/>
      <c r="AK40" s="607"/>
      <c r="AL40" s="607"/>
      <c r="AM40" s="607"/>
      <c r="AN40" s="607"/>
      <c r="AO40" s="607"/>
      <c r="AP40" s="607"/>
      <c r="AQ40" s="607"/>
      <c r="AR40" s="608"/>
    </row>
    <row r="41" spans="1:44" x14ac:dyDescent="0.2">
      <c r="A41" s="564"/>
      <c r="B41" s="610" t="s">
        <v>195</v>
      </c>
      <c r="C41" s="600" t="s">
        <v>675</v>
      </c>
      <c r="D41" s="588"/>
      <c r="E41" s="641">
        <v>10280</v>
      </c>
      <c r="F41" s="612"/>
      <c r="G41" s="641">
        <v>20280</v>
      </c>
      <c r="H41" s="612"/>
      <c r="I41" s="641">
        <v>30280</v>
      </c>
      <c r="J41" s="612"/>
      <c r="K41" s="641">
        <v>40280</v>
      </c>
      <c r="L41" s="612"/>
      <c r="M41" s="641">
        <v>50280</v>
      </c>
      <c r="N41" s="612"/>
      <c r="O41" s="641">
        <v>60280</v>
      </c>
      <c r="P41" s="612"/>
      <c r="Q41" s="641">
        <v>70280</v>
      </c>
      <c r="R41" s="612"/>
      <c r="S41" s="641">
        <v>80280</v>
      </c>
      <c r="T41" s="612"/>
      <c r="U41" s="641">
        <v>90280</v>
      </c>
      <c r="V41" s="612"/>
      <c r="W41" s="641">
        <v>100280</v>
      </c>
      <c r="X41" s="612"/>
      <c r="Y41" s="641">
        <v>110280</v>
      </c>
      <c r="Z41" s="612"/>
      <c r="AA41" s="641">
        <v>120280</v>
      </c>
      <c r="AB41" s="612"/>
      <c r="AC41" s="641">
        <v>130280</v>
      </c>
      <c r="AD41" s="612"/>
      <c r="AE41" s="641">
        <v>140280</v>
      </c>
      <c r="AF41" s="612"/>
      <c r="AG41" s="641">
        <v>150280</v>
      </c>
      <c r="AH41" s="612"/>
      <c r="AI41" s="641">
        <v>160280</v>
      </c>
      <c r="AJ41" s="612"/>
      <c r="AK41" s="641">
        <v>170280</v>
      </c>
      <c r="AL41" s="612"/>
      <c r="AM41" s="641">
        <v>180280</v>
      </c>
      <c r="AN41" s="612"/>
      <c r="AO41" s="641">
        <v>190280</v>
      </c>
      <c r="AP41" s="612"/>
      <c r="AQ41" s="641">
        <v>200280</v>
      </c>
      <c r="AR41" s="613"/>
    </row>
    <row r="42" spans="1:44" x14ac:dyDescent="0.2">
      <c r="A42" s="564"/>
      <c r="B42" s="622" t="s">
        <v>196</v>
      </c>
      <c r="C42" s="623" t="s">
        <v>97</v>
      </c>
      <c r="D42" s="587"/>
      <c r="E42" s="641">
        <v>10290</v>
      </c>
      <c r="F42" s="624"/>
      <c r="G42" s="641">
        <v>20290</v>
      </c>
      <c r="H42" s="624"/>
      <c r="I42" s="641">
        <v>30290</v>
      </c>
      <c r="J42" s="624"/>
      <c r="K42" s="641">
        <v>40290</v>
      </c>
      <c r="L42" s="624"/>
      <c r="M42" s="641">
        <v>50290</v>
      </c>
      <c r="N42" s="624"/>
      <c r="O42" s="641">
        <v>60290</v>
      </c>
      <c r="P42" s="624"/>
      <c r="Q42" s="641">
        <v>70290</v>
      </c>
      <c r="R42" s="624"/>
      <c r="S42" s="641">
        <v>80290</v>
      </c>
      <c r="T42" s="624"/>
      <c r="U42" s="641">
        <v>90290</v>
      </c>
      <c r="V42" s="624"/>
      <c r="W42" s="641">
        <v>100290</v>
      </c>
      <c r="X42" s="624"/>
      <c r="Y42" s="641">
        <v>110290</v>
      </c>
      <c r="Z42" s="624"/>
      <c r="AA42" s="641">
        <v>120290</v>
      </c>
      <c r="AB42" s="624"/>
      <c r="AC42" s="641">
        <v>130290</v>
      </c>
      <c r="AD42" s="624"/>
      <c r="AE42" s="641">
        <v>140290</v>
      </c>
      <c r="AF42" s="624"/>
      <c r="AG42" s="641">
        <v>150290</v>
      </c>
      <c r="AH42" s="624"/>
      <c r="AI42" s="641">
        <v>160290</v>
      </c>
      <c r="AJ42" s="624"/>
      <c r="AK42" s="641">
        <v>170290</v>
      </c>
      <c r="AL42" s="624"/>
      <c r="AM42" s="641">
        <v>180290</v>
      </c>
      <c r="AN42" s="624"/>
      <c r="AO42" s="641">
        <v>190290</v>
      </c>
      <c r="AP42" s="624"/>
      <c r="AQ42" s="641">
        <v>200290</v>
      </c>
      <c r="AR42" s="625"/>
    </row>
    <row r="43" spans="1:44" x14ac:dyDescent="0.2">
      <c r="A43" s="564"/>
      <c r="B43" s="622" t="s">
        <v>204</v>
      </c>
      <c r="C43" s="623" t="s">
        <v>676</v>
      </c>
      <c r="D43" s="587"/>
      <c r="E43" s="641">
        <v>10300</v>
      </c>
      <c r="F43" s="624"/>
      <c r="G43" s="641">
        <v>20300</v>
      </c>
      <c r="H43" s="624"/>
      <c r="I43" s="641">
        <v>30300</v>
      </c>
      <c r="J43" s="624"/>
      <c r="K43" s="641">
        <v>40300</v>
      </c>
      <c r="L43" s="624"/>
      <c r="M43" s="641">
        <v>50300</v>
      </c>
      <c r="N43" s="624"/>
      <c r="O43" s="641">
        <v>60300</v>
      </c>
      <c r="P43" s="624"/>
      <c r="Q43" s="641">
        <v>70300</v>
      </c>
      <c r="R43" s="624"/>
      <c r="S43" s="641">
        <v>80300</v>
      </c>
      <c r="T43" s="624"/>
      <c r="U43" s="641">
        <v>90300</v>
      </c>
      <c r="V43" s="624"/>
      <c r="W43" s="641">
        <v>100300</v>
      </c>
      <c r="X43" s="624"/>
      <c r="Y43" s="641">
        <v>110300</v>
      </c>
      <c r="Z43" s="624"/>
      <c r="AA43" s="641">
        <v>120300</v>
      </c>
      <c r="AB43" s="624"/>
      <c r="AC43" s="641">
        <v>130300</v>
      </c>
      <c r="AD43" s="624"/>
      <c r="AE43" s="641">
        <v>140300</v>
      </c>
      <c r="AF43" s="624"/>
      <c r="AG43" s="641">
        <v>150300</v>
      </c>
      <c r="AH43" s="624"/>
      <c r="AI43" s="641">
        <v>160300</v>
      </c>
      <c r="AJ43" s="624"/>
      <c r="AK43" s="641">
        <v>170300</v>
      </c>
      <c r="AL43" s="624"/>
      <c r="AM43" s="641">
        <v>180300</v>
      </c>
      <c r="AN43" s="624"/>
      <c r="AO43" s="641">
        <v>190300</v>
      </c>
      <c r="AP43" s="624"/>
      <c r="AQ43" s="641">
        <v>200300</v>
      </c>
      <c r="AR43" s="625"/>
    </row>
    <row r="44" spans="1:44" x14ac:dyDescent="0.2">
      <c r="A44" s="564"/>
      <c r="B44" s="622" t="s">
        <v>206</v>
      </c>
      <c r="C44" s="623" t="s">
        <v>677</v>
      </c>
      <c r="D44" s="587"/>
      <c r="E44" s="641">
        <v>10310</v>
      </c>
      <c r="F44" s="624"/>
      <c r="G44" s="641">
        <v>20310</v>
      </c>
      <c r="H44" s="624"/>
      <c r="I44" s="641">
        <v>30310</v>
      </c>
      <c r="J44" s="624"/>
      <c r="K44" s="641">
        <v>40310</v>
      </c>
      <c r="L44" s="624"/>
      <c r="M44" s="641">
        <v>50310</v>
      </c>
      <c r="N44" s="624"/>
      <c r="O44" s="641">
        <v>60310</v>
      </c>
      <c r="P44" s="624"/>
      <c r="Q44" s="641">
        <v>70310</v>
      </c>
      <c r="R44" s="624"/>
      <c r="S44" s="641">
        <v>80310</v>
      </c>
      <c r="T44" s="624"/>
      <c r="U44" s="641">
        <v>90310</v>
      </c>
      <c r="V44" s="624"/>
      <c r="W44" s="641">
        <v>100310</v>
      </c>
      <c r="X44" s="624"/>
      <c r="Y44" s="641">
        <v>110310</v>
      </c>
      <c r="Z44" s="624"/>
      <c r="AA44" s="641">
        <v>120310</v>
      </c>
      <c r="AB44" s="624"/>
      <c r="AC44" s="641">
        <v>130310</v>
      </c>
      <c r="AD44" s="624"/>
      <c r="AE44" s="641">
        <v>140310</v>
      </c>
      <c r="AF44" s="624"/>
      <c r="AG44" s="641">
        <v>150310</v>
      </c>
      <c r="AH44" s="624"/>
      <c r="AI44" s="641">
        <v>160310</v>
      </c>
      <c r="AJ44" s="624"/>
      <c r="AK44" s="641">
        <v>170310</v>
      </c>
      <c r="AL44" s="624"/>
      <c r="AM44" s="641">
        <v>180310</v>
      </c>
      <c r="AN44" s="624"/>
      <c r="AO44" s="641">
        <v>190310</v>
      </c>
      <c r="AP44" s="624"/>
      <c r="AQ44" s="641">
        <v>200310</v>
      </c>
      <c r="AR44" s="625"/>
    </row>
    <row r="45" spans="1:44" ht="13.5" thickBot="1" x14ac:dyDescent="0.25">
      <c r="A45" s="564"/>
      <c r="B45" s="626" t="s">
        <v>207</v>
      </c>
      <c r="C45" s="627" t="s">
        <v>692</v>
      </c>
      <c r="D45" s="628"/>
      <c r="E45" s="644">
        <v>10320</v>
      </c>
      <c r="F45" s="630"/>
      <c r="G45" s="644">
        <v>20320</v>
      </c>
      <c r="H45" s="630"/>
      <c r="I45" s="644">
        <v>30320</v>
      </c>
      <c r="J45" s="630"/>
      <c r="K45" s="644">
        <v>40320</v>
      </c>
      <c r="L45" s="630"/>
      <c r="M45" s="644">
        <v>50320</v>
      </c>
      <c r="N45" s="630"/>
      <c r="O45" s="644">
        <v>60320</v>
      </c>
      <c r="P45" s="630"/>
      <c r="Q45" s="644">
        <v>70320</v>
      </c>
      <c r="R45" s="630"/>
      <c r="S45" s="644">
        <v>80320</v>
      </c>
      <c r="T45" s="630"/>
      <c r="U45" s="644">
        <v>90320</v>
      </c>
      <c r="V45" s="630"/>
      <c r="W45" s="644">
        <v>100320</v>
      </c>
      <c r="X45" s="630"/>
      <c r="Y45" s="644">
        <v>110320</v>
      </c>
      <c r="Z45" s="630"/>
      <c r="AA45" s="644">
        <v>120320</v>
      </c>
      <c r="AB45" s="630"/>
      <c r="AC45" s="644">
        <v>130320</v>
      </c>
      <c r="AD45" s="630"/>
      <c r="AE45" s="644">
        <v>140320</v>
      </c>
      <c r="AF45" s="630"/>
      <c r="AG45" s="644">
        <v>150320</v>
      </c>
      <c r="AH45" s="630"/>
      <c r="AI45" s="644">
        <v>160320</v>
      </c>
      <c r="AJ45" s="630"/>
      <c r="AK45" s="644">
        <v>170320</v>
      </c>
      <c r="AL45" s="630"/>
      <c r="AM45" s="644">
        <v>180320</v>
      </c>
      <c r="AN45" s="630"/>
      <c r="AO45" s="644">
        <v>190320</v>
      </c>
      <c r="AP45" s="630"/>
      <c r="AQ45" s="644">
        <v>200320</v>
      </c>
      <c r="AR45" s="631"/>
    </row>
    <row r="46" spans="1:44" s="655" customFormat="1" ht="14.25" thickTop="1" thickBot="1" x14ac:dyDescent="0.25">
      <c r="A46" s="654"/>
      <c r="B46" s="645" t="s">
        <v>209</v>
      </c>
      <c r="C46" s="633" t="s">
        <v>679</v>
      </c>
      <c r="D46" s="646"/>
      <c r="E46" s="647">
        <v>10330</v>
      </c>
      <c r="F46" s="633"/>
      <c r="G46" s="647">
        <v>20330</v>
      </c>
      <c r="H46" s="633"/>
      <c r="I46" s="647">
        <v>30330</v>
      </c>
      <c r="J46" s="633"/>
      <c r="K46" s="647">
        <v>40330</v>
      </c>
      <c r="L46" s="633"/>
      <c r="M46" s="647">
        <v>50330</v>
      </c>
      <c r="N46" s="633"/>
      <c r="O46" s="647">
        <v>60330</v>
      </c>
      <c r="P46" s="633"/>
      <c r="Q46" s="647">
        <v>70330</v>
      </c>
      <c r="R46" s="633"/>
      <c r="S46" s="647">
        <v>80330</v>
      </c>
      <c r="T46" s="633"/>
      <c r="U46" s="647">
        <v>90330</v>
      </c>
      <c r="V46" s="633"/>
      <c r="W46" s="647">
        <v>100330</v>
      </c>
      <c r="X46" s="633"/>
      <c r="Y46" s="647">
        <v>110330</v>
      </c>
      <c r="Z46" s="633"/>
      <c r="AA46" s="647">
        <v>120330</v>
      </c>
      <c r="AB46" s="633"/>
      <c r="AC46" s="647">
        <v>130330</v>
      </c>
      <c r="AD46" s="633"/>
      <c r="AE46" s="647">
        <v>140330</v>
      </c>
      <c r="AF46" s="633"/>
      <c r="AG46" s="647">
        <v>150330</v>
      </c>
      <c r="AH46" s="633"/>
      <c r="AI46" s="647">
        <v>160330</v>
      </c>
      <c r="AJ46" s="633"/>
      <c r="AK46" s="647">
        <v>170330</v>
      </c>
      <c r="AL46" s="633"/>
      <c r="AM46" s="647">
        <v>180330</v>
      </c>
      <c r="AN46" s="633"/>
      <c r="AO46" s="647">
        <v>190330</v>
      </c>
      <c r="AP46" s="633"/>
      <c r="AQ46" s="647">
        <v>200330</v>
      </c>
      <c r="AR46" s="648"/>
    </row>
    <row r="47" spans="1:44" s="614" customFormat="1" ht="14.25" thickTop="1" thickBot="1" x14ac:dyDescent="0.25">
      <c r="A47" s="609"/>
      <c r="B47" s="604"/>
      <c r="C47" s="605" t="s">
        <v>680</v>
      </c>
      <c r="D47" s="638"/>
      <c r="E47" s="639"/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  <c r="R47" s="639"/>
      <c r="S47" s="639"/>
      <c r="T47" s="639"/>
      <c r="U47" s="639"/>
      <c r="V47" s="639"/>
      <c r="W47" s="639"/>
      <c r="X47" s="639"/>
      <c r="Y47" s="639"/>
      <c r="Z47" s="639"/>
      <c r="AA47" s="639"/>
      <c r="AB47" s="639"/>
      <c r="AC47" s="639"/>
      <c r="AD47" s="639"/>
      <c r="AE47" s="639"/>
      <c r="AF47" s="639"/>
      <c r="AG47" s="639"/>
      <c r="AH47" s="639"/>
      <c r="AI47" s="639"/>
      <c r="AJ47" s="639"/>
      <c r="AK47" s="639"/>
      <c r="AL47" s="639"/>
      <c r="AM47" s="639"/>
      <c r="AN47" s="639"/>
      <c r="AO47" s="639"/>
      <c r="AP47" s="639"/>
      <c r="AQ47" s="639"/>
      <c r="AR47" s="640"/>
    </row>
    <row r="48" spans="1:44" x14ac:dyDescent="0.2">
      <c r="A48" s="564"/>
      <c r="B48" s="610" t="s">
        <v>211</v>
      </c>
      <c r="C48" s="600" t="s">
        <v>675</v>
      </c>
      <c r="D48" s="588"/>
      <c r="E48" s="617">
        <v>10340</v>
      </c>
      <c r="F48" s="612"/>
      <c r="G48" s="617">
        <v>20340</v>
      </c>
      <c r="H48" s="612"/>
      <c r="I48" s="617">
        <v>30340</v>
      </c>
      <c r="J48" s="612"/>
      <c r="K48" s="617">
        <v>40340</v>
      </c>
      <c r="L48" s="612"/>
      <c r="M48" s="617">
        <v>50340</v>
      </c>
      <c r="N48" s="612"/>
      <c r="O48" s="617">
        <v>60340</v>
      </c>
      <c r="P48" s="612"/>
      <c r="Q48" s="617">
        <v>70340</v>
      </c>
      <c r="R48" s="612"/>
      <c r="S48" s="617">
        <v>80340</v>
      </c>
      <c r="T48" s="612"/>
      <c r="U48" s="617">
        <v>90340</v>
      </c>
      <c r="V48" s="612"/>
      <c r="W48" s="617">
        <v>100340</v>
      </c>
      <c r="X48" s="612"/>
      <c r="Y48" s="617">
        <v>110340</v>
      </c>
      <c r="Z48" s="612"/>
      <c r="AA48" s="617">
        <v>120340</v>
      </c>
      <c r="AB48" s="612"/>
      <c r="AC48" s="617">
        <v>130340</v>
      </c>
      <c r="AD48" s="612"/>
      <c r="AE48" s="617">
        <v>140340</v>
      </c>
      <c r="AF48" s="612"/>
      <c r="AG48" s="617">
        <v>150340</v>
      </c>
      <c r="AH48" s="612"/>
      <c r="AI48" s="617">
        <v>160340</v>
      </c>
      <c r="AJ48" s="612"/>
      <c r="AK48" s="617">
        <v>170340</v>
      </c>
      <c r="AL48" s="612"/>
      <c r="AM48" s="617">
        <v>180340</v>
      </c>
      <c r="AN48" s="612"/>
      <c r="AO48" s="617">
        <v>190340</v>
      </c>
      <c r="AP48" s="612"/>
      <c r="AQ48" s="617">
        <v>200340</v>
      </c>
      <c r="AR48" s="613"/>
    </row>
    <row r="49" spans="1:45" x14ac:dyDescent="0.2">
      <c r="A49" s="564"/>
      <c r="B49" s="622" t="s">
        <v>212</v>
      </c>
      <c r="C49" s="623" t="s">
        <v>97</v>
      </c>
      <c r="D49" s="587"/>
      <c r="E49" s="641">
        <v>10350</v>
      </c>
      <c r="F49" s="624"/>
      <c r="G49" s="641">
        <v>20350</v>
      </c>
      <c r="H49" s="624"/>
      <c r="I49" s="641">
        <v>30350</v>
      </c>
      <c r="J49" s="624"/>
      <c r="K49" s="641">
        <v>40350</v>
      </c>
      <c r="L49" s="624"/>
      <c r="M49" s="641">
        <v>50350</v>
      </c>
      <c r="N49" s="624"/>
      <c r="O49" s="641">
        <v>60350</v>
      </c>
      <c r="P49" s="624"/>
      <c r="Q49" s="641">
        <v>70350</v>
      </c>
      <c r="R49" s="624"/>
      <c r="S49" s="641">
        <v>80350</v>
      </c>
      <c r="T49" s="624"/>
      <c r="U49" s="641">
        <v>90350</v>
      </c>
      <c r="V49" s="624"/>
      <c r="W49" s="641">
        <v>100350</v>
      </c>
      <c r="X49" s="624"/>
      <c r="Y49" s="641">
        <v>110350</v>
      </c>
      <c r="Z49" s="624"/>
      <c r="AA49" s="641">
        <v>120350</v>
      </c>
      <c r="AB49" s="624"/>
      <c r="AC49" s="641">
        <v>130350</v>
      </c>
      <c r="AD49" s="624"/>
      <c r="AE49" s="641">
        <v>140350</v>
      </c>
      <c r="AF49" s="624"/>
      <c r="AG49" s="641">
        <v>150350</v>
      </c>
      <c r="AH49" s="624"/>
      <c r="AI49" s="641">
        <v>160350</v>
      </c>
      <c r="AJ49" s="624"/>
      <c r="AK49" s="641">
        <v>170350</v>
      </c>
      <c r="AL49" s="624"/>
      <c r="AM49" s="641">
        <v>180350</v>
      </c>
      <c r="AN49" s="624"/>
      <c r="AO49" s="641">
        <v>190350</v>
      </c>
      <c r="AP49" s="624"/>
      <c r="AQ49" s="641">
        <v>200350</v>
      </c>
      <c r="AR49" s="625"/>
    </row>
    <row r="50" spans="1:45" x14ac:dyDescent="0.2">
      <c r="A50" s="564"/>
      <c r="B50" s="622" t="s">
        <v>220</v>
      </c>
      <c r="C50" s="623" t="s">
        <v>676</v>
      </c>
      <c r="D50" s="587"/>
      <c r="E50" s="641">
        <v>10360</v>
      </c>
      <c r="F50" s="624"/>
      <c r="G50" s="641">
        <v>20360</v>
      </c>
      <c r="H50" s="624"/>
      <c r="I50" s="641">
        <v>30360</v>
      </c>
      <c r="J50" s="624"/>
      <c r="K50" s="641">
        <v>40360</v>
      </c>
      <c r="L50" s="624"/>
      <c r="M50" s="641">
        <v>50360</v>
      </c>
      <c r="N50" s="624"/>
      <c r="O50" s="641">
        <v>60360</v>
      </c>
      <c r="P50" s="624"/>
      <c r="Q50" s="641">
        <v>70360</v>
      </c>
      <c r="R50" s="624"/>
      <c r="S50" s="641">
        <v>80360</v>
      </c>
      <c r="T50" s="624"/>
      <c r="U50" s="641">
        <v>90360</v>
      </c>
      <c r="V50" s="624"/>
      <c r="W50" s="641">
        <v>100360</v>
      </c>
      <c r="X50" s="624"/>
      <c r="Y50" s="641">
        <v>110360</v>
      </c>
      <c r="Z50" s="624"/>
      <c r="AA50" s="641">
        <v>120360</v>
      </c>
      <c r="AB50" s="624"/>
      <c r="AC50" s="641">
        <v>130360</v>
      </c>
      <c r="AD50" s="624"/>
      <c r="AE50" s="641">
        <v>140360</v>
      </c>
      <c r="AF50" s="624"/>
      <c r="AG50" s="641">
        <v>150360</v>
      </c>
      <c r="AH50" s="624"/>
      <c r="AI50" s="641">
        <v>160360</v>
      </c>
      <c r="AJ50" s="624"/>
      <c r="AK50" s="641">
        <v>170360</v>
      </c>
      <c r="AL50" s="624"/>
      <c r="AM50" s="641">
        <v>180360</v>
      </c>
      <c r="AN50" s="624"/>
      <c r="AO50" s="641">
        <v>190360</v>
      </c>
      <c r="AP50" s="624"/>
      <c r="AQ50" s="641">
        <v>200360</v>
      </c>
      <c r="AR50" s="625"/>
    </row>
    <row r="51" spans="1:45" x14ac:dyDescent="0.2">
      <c r="A51" s="564"/>
      <c r="B51" s="622" t="s">
        <v>222</v>
      </c>
      <c r="C51" s="623" t="s">
        <v>677</v>
      </c>
      <c r="D51" s="587"/>
      <c r="E51" s="641">
        <v>10370</v>
      </c>
      <c r="F51" s="624"/>
      <c r="G51" s="641">
        <v>20370</v>
      </c>
      <c r="H51" s="624"/>
      <c r="I51" s="641">
        <v>30370</v>
      </c>
      <c r="J51" s="624"/>
      <c r="K51" s="641">
        <v>40370</v>
      </c>
      <c r="L51" s="624"/>
      <c r="M51" s="641">
        <v>50370</v>
      </c>
      <c r="N51" s="624"/>
      <c r="O51" s="641">
        <v>60370</v>
      </c>
      <c r="P51" s="624"/>
      <c r="Q51" s="641">
        <v>70370</v>
      </c>
      <c r="R51" s="624"/>
      <c r="S51" s="641">
        <v>80370</v>
      </c>
      <c r="T51" s="624"/>
      <c r="U51" s="641">
        <v>90370</v>
      </c>
      <c r="V51" s="624"/>
      <c r="W51" s="641">
        <v>100370</v>
      </c>
      <c r="X51" s="624"/>
      <c r="Y51" s="641">
        <v>110370</v>
      </c>
      <c r="Z51" s="624"/>
      <c r="AA51" s="641">
        <v>120370</v>
      </c>
      <c r="AB51" s="624"/>
      <c r="AC51" s="641">
        <v>130370</v>
      </c>
      <c r="AD51" s="624"/>
      <c r="AE51" s="641">
        <v>140370</v>
      </c>
      <c r="AF51" s="624"/>
      <c r="AG51" s="641">
        <v>150370</v>
      </c>
      <c r="AH51" s="624"/>
      <c r="AI51" s="641">
        <v>160370</v>
      </c>
      <c r="AJ51" s="624"/>
      <c r="AK51" s="641">
        <v>170370</v>
      </c>
      <c r="AL51" s="624"/>
      <c r="AM51" s="641">
        <v>180370</v>
      </c>
      <c r="AN51" s="624"/>
      <c r="AO51" s="641">
        <v>190370</v>
      </c>
      <c r="AP51" s="624"/>
      <c r="AQ51" s="641">
        <v>200370</v>
      </c>
      <c r="AR51" s="625"/>
    </row>
    <row r="52" spans="1:45" ht="13.5" thickBot="1" x14ac:dyDescent="0.25">
      <c r="A52" s="564"/>
      <c r="B52" s="626" t="s">
        <v>223</v>
      </c>
      <c r="C52" s="627" t="s">
        <v>693</v>
      </c>
      <c r="D52" s="628"/>
      <c r="E52" s="644">
        <v>10380</v>
      </c>
      <c r="F52" s="630"/>
      <c r="G52" s="644">
        <v>20380</v>
      </c>
      <c r="H52" s="630"/>
      <c r="I52" s="644">
        <v>30380</v>
      </c>
      <c r="J52" s="630"/>
      <c r="K52" s="644">
        <v>40380</v>
      </c>
      <c r="L52" s="630"/>
      <c r="M52" s="644">
        <v>50380</v>
      </c>
      <c r="N52" s="630"/>
      <c r="O52" s="644">
        <v>60380</v>
      </c>
      <c r="P52" s="630"/>
      <c r="Q52" s="644">
        <v>70380</v>
      </c>
      <c r="R52" s="630"/>
      <c r="S52" s="644">
        <v>80380</v>
      </c>
      <c r="T52" s="630"/>
      <c r="U52" s="644">
        <v>90380</v>
      </c>
      <c r="V52" s="630"/>
      <c r="W52" s="644">
        <v>100380</v>
      </c>
      <c r="X52" s="630"/>
      <c r="Y52" s="644">
        <v>110380</v>
      </c>
      <c r="Z52" s="630"/>
      <c r="AA52" s="644">
        <v>120380</v>
      </c>
      <c r="AB52" s="630"/>
      <c r="AC52" s="644">
        <v>130380</v>
      </c>
      <c r="AD52" s="630"/>
      <c r="AE52" s="644">
        <v>140380</v>
      </c>
      <c r="AF52" s="630"/>
      <c r="AG52" s="644">
        <v>150380</v>
      </c>
      <c r="AH52" s="630"/>
      <c r="AI52" s="644">
        <v>160380</v>
      </c>
      <c r="AJ52" s="630"/>
      <c r="AK52" s="644">
        <v>170380</v>
      </c>
      <c r="AL52" s="630"/>
      <c r="AM52" s="644">
        <v>180380</v>
      </c>
      <c r="AN52" s="630"/>
      <c r="AO52" s="644">
        <v>190380</v>
      </c>
      <c r="AP52" s="630"/>
      <c r="AQ52" s="644">
        <v>200380</v>
      </c>
      <c r="AR52" s="631"/>
    </row>
    <row r="53" spans="1:45" s="655" customFormat="1" ht="14.25" thickTop="1" thickBot="1" x14ac:dyDescent="0.25">
      <c r="A53" s="654"/>
      <c r="B53" s="645" t="s">
        <v>225</v>
      </c>
      <c r="C53" s="633" t="s">
        <v>681</v>
      </c>
      <c r="D53" s="646"/>
      <c r="E53" s="647">
        <v>10390</v>
      </c>
      <c r="F53" s="633"/>
      <c r="G53" s="647">
        <v>20390</v>
      </c>
      <c r="H53" s="633"/>
      <c r="I53" s="647">
        <v>30390</v>
      </c>
      <c r="J53" s="633"/>
      <c r="K53" s="647">
        <v>40390</v>
      </c>
      <c r="L53" s="633"/>
      <c r="M53" s="647">
        <v>50390</v>
      </c>
      <c r="N53" s="633"/>
      <c r="O53" s="647">
        <v>60390</v>
      </c>
      <c r="P53" s="633"/>
      <c r="Q53" s="647">
        <v>70390</v>
      </c>
      <c r="R53" s="633"/>
      <c r="S53" s="647">
        <v>80390</v>
      </c>
      <c r="T53" s="633"/>
      <c r="U53" s="647">
        <v>90390</v>
      </c>
      <c r="V53" s="633"/>
      <c r="W53" s="647">
        <v>100390</v>
      </c>
      <c r="X53" s="633"/>
      <c r="Y53" s="647">
        <v>110390</v>
      </c>
      <c r="Z53" s="633"/>
      <c r="AA53" s="647">
        <v>120390</v>
      </c>
      <c r="AB53" s="633"/>
      <c r="AC53" s="647">
        <v>130390</v>
      </c>
      <c r="AD53" s="633"/>
      <c r="AE53" s="647">
        <v>140390</v>
      </c>
      <c r="AF53" s="633"/>
      <c r="AG53" s="647">
        <v>150390</v>
      </c>
      <c r="AH53" s="633"/>
      <c r="AI53" s="647">
        <v>160390</v>
      </c>
      <c r="AJ53" s="633"/>
      <c r="AK53" s="647">
        <v>170390</v>
      </c>
      <c r="AL53" s="633"/>
      <c r="AM53" s="647">
        <v>180390</v>
      </c>
      <c r="AN53" s="633"/>
      <c r="AO53" s="647">
        <v>190390</v>
      </c>
      <c r="AP53" s="633"/>
      <c r="AQ53" s="647">
        <v>200390</v>
      </c>
      <c r="AR53" s="648"/>
    </row>
    <row r="54" spans="1:45" s="655" customFormat="1" ht="14.25" thickTop="1" thickBot="1" x14ac:dyDescent="0.25">
      <c r="A54" s="654"/>
      <c r="B54" s="645" t="s">
        <v>227</v>
      </c>
      <c r="C54" s="656" t="s">
        <v>682</v>
      </c>
      <c r="D54" s="646"/>
      <c r="E54" s="647">
        <v>10400</v>
      </c>
      <c r="F54" s="633"/>
      <c r="G54" s="647">
        <v>20400</v>
      </c>
      <c r="H54" s="633"/>
      <c r="I54" s="647">
        <v>30400</v>
      </c>
      <c r="J54" s="633"/>
      <c r="K54" s="647">
        <v>40400</v>
      </c>
      <c r="L54" s="633"/>
      <c r="M54" s="647">
        <v>50400</v>
      </c>
      <c r="N54" s="633"/>
      <c r="O54" s="647">
        <v>60400</v>
      </c>
      <c r="P54" s="633"/>
      <c r="Q54" s="647">
        <v>70400</v>
      </c>
      <c r="R54" s="633"/>
      <c r="S54" s="647">
        <v>80400</v>
      </c>
      <c r="T54" s="633"/>
      <c r="U54" s="647">
        <v>90400</v>
      </c>
      <c r="V54" s="633"/>
      <c r="W54" s="647">
        <v>100400</v>
      </c>
      <c r="X54" s="633"/>
      <c r="Y54" s="647">
        <v>110400</v>
      </c>
      <c r="Z54" s="633"/>
      <c r="AA54" s="647">
        <v>120400</v>
      </c>
      <c r="AB54" s="633"/>
      <c r="AC54" s="647">
        <v>130400</v>
      </c>
      <c r="AD54" s="633"/>
      <c r="AE54" s="647">
        <v>140400</v>
      </c>
      <c r="AF54" s="633"/>
      <c r="AG54" s="647">
        <v>150400</v>
      </c>
      <c r="AH54" s="633"/>
      <c r="AI54" s="647">
        <v>160400</v>
      </c>
      <c r="AJ54" s="633"/>
      <c r="AK54" s="647">
        <v>170400</v>
      </c>
      <c r="AL54" s="633"/>
      <c r="AM54" s="647">
        <v>180400</v>
      </c>
      <c r="AN54" s="633"/>
      <c r="AO54" s="647">
        <v>190400</v>
      </c>
      <c r="AP54" s="633"/>
      <c r="AQ54" s="647">
        <v>200400</v>
      </c>
      <c r="AR54" s="648"/>
    </row>
    <row r="55" spans="1:45" s="614" customFormat="1" ht="30" customHeight="1" thickTop="1" x14ac:dyDescent="0.2">
      <c r="A55" s="609"/>
      <c r="B55" s="652"/>
      <c r="C55" s="653" t="s">
        <v>534</v>
      </c>
      <c r="D55" s="601"/>
      <c r="E55" s="602"/>
      <c r="F55" s="602"/>
      <c r="G55" s="602"/>
      <c r="H55" s="602"/>
      <c r="I55" s="602"/>
      <c r="J55" s="602"/>
      <c r="K55" s="602"/>
      <c r="L55" s="602"/>
      <c r="M55" s="602"/>
      <c r="N55" s="602"/>
      <c r="O55" s="602"/>
      <c r="P55" s="602"/>
      <c r="Q55" s="602"/>
      <c r="R55" s="602"/>
      <c r="S55" s="602"/>
      <c r="T55" s="602"/>
      <c r="U55" s="602"/>
      <c r="V55" s="602"/>
      <c r="W55" s="602"/>
      <c r="X55" s="602"/>
      <c r="Y55" s="602"/>
      <c r="Z55" s="602"/>
      <c r="AA55" s="602"/>
      <c r="AB55" s="602"/>
      <c r="AC55" s="602"/>
      <c r="AD55" s="602"/>
      <c r="AE55" s="602"/>
      <c r="AF55" s="602"/>
      <c r="AG55" s="602"/>
      <c r="AH55" s="602"/>
      <c r="AI55" s="602"/>
      <c r="AJ55" s="602"/>
      <c r="AK55" s="602"/>
      <c r="AL55" s="602"/>
      <c r="AM55" s="602"/>
      <c r="AN55" s="602"/>
      <c r="AO55" s="602"/>
      <c r="AP55" s="602"/>
      <c r="AQ55" s="602"/>
      <c r="AR55" s="603"/>
    </row>
    <row r="56" spans="1:45" s="655" customFormat="1" x14ac:dyDescent="0.2">
      <c r="A56" s="654"/>
      <c r="B56" s="622" t="s">
        <v>228</v>
      </c>
      <c r="C56" s="623" t="s">
        <v>683</v>
      </c>
      <c r="D56" s="587"/>
      <c r="E56" s="641">
        <v>10410</v>
      </c>
      <c r="F56" s="657"/>
      <c r="G56" s="641">
        <v>20410</v>
      </c>
      <c r="H56" s="657"/>
      <c r="I56" s="641">
        <v>30410</v>
      </c>
      <c r="J56" s="657"/>
      <c r="K56" s="641">
        <v>40410</v>
      </c>
      <c r="L56" s="657"/>
      <c r="M56" s="641">
        <v>50410</v>
      </c>
      <c r="N56" s="657"/>
      <c r="O56" s="641">
        <v>60410</v>
      </c>
      <c r="P56" s="657"/>
      <c r="Q56" s="641">
        <v>70410</v>
      </c>
      <c r="R56" s="657"/>
      <c r="S56" s="641">
        <v>80410</v>
      </c>
      <c r="T56" s="657"/>
      <c r="U56" s="641">
        <v>90410</v>
      </c>
      <c r="V56" s="657"/>
      <c r="W56" s="641">
        <v>100410</v>
      </c>
      <c r="X56" s="657"/>
      <c r="Y56" s="641">
        <v>110410</v>
      </c>
      <c r="Z56" s="657"/>
      <c r="AA56" s="641">
        <v>120410</v>
      </c>
      <c r="AB56" s="657"/>
      <c r="AC56" s="641">
        <v>130410</v>
      </c>
      <c r="AD56" s="657"/>
      <c r="AE56" s="641">
        <v>140410</v>
      </c>
      <c r="AF56" s="657"/>
      <c r="AG56" s="641">
        <v>150410</v>
      </c>
      <c r="AH56" s="657"/>
      <c r="AI56" s="641">
        <v>160410</v>
      </c>
      <c r="AJ56" s="657"/>
      <c r="AK56" s="641">
        <v>170410</v>
      </c>
      <c r="AL56" s="657"/>
      <c r="AM56" s="641">
        <v>180410</v>
      </c>
      <c r="AN56" s="657"/>
      <c r="AO56" s="641">
        <v>190410</v>
      </c>
      <c r="AP56" s="657"/>
      <c r="AQ56" s="658">
        <v>200410</v>
      </c>
      <c r="AR56" s="625"/>
    </row>
    <row r="57" spans="1:45" s="655" customFormat="1" ht="13.5" thickBot="1" x14ac:dyDescent="0.25">
      <c r="A57" s="654"/>
      <c r="B57" s="659" t="s">
        <v>235</v>
      </c>
      <c r="C57" s="627" t="s">
        <v>684</v>
      </c>
      <c r="D57" s="628"/>
      <c r="E57" s="660">
        <v>10420</v>
      </c>
      <c r="F57" s="661"/>
      <c r="G57" s="660">
        <v>20420</v>
      </c>
      <c r="H57" s="661"/>
      <c r="I57" s="660">
        <v>30420</v>
      </c>
      <c r="J57" s="661"/>
      <c r="K57" s="660">
        <v>40420</v>
      </c>
      <c r="L57" s="661"/>
      <c r="M57" s="660">
        <v>50420</v>
      </c>
      <c r="N57" s="661"/>
      <c r="O57" s="660">
        <v>60420</v>
      </c>
      <c r="P57" s="661"/>
      <c r="Q57" s="660">
        <v>70420</v>
      </c>
      <c r="R57" s="661"/>
      <c r="S57" s="660">
        <v>80420</v>
      </c>
      <c r="T57" s="661"/>
      <c r="U57" s="660">
        <v>90420</v>
      </c>
      <c r="V57" s="661"/>
      <c r="W57" s="660">
        <v>100420</v>
      </c>
      <c r="X57" s="661"/>
      <c r="Y57" s="660">
        <v>110420</v>
      </c>
      <c r="Z57" s="661"/>
      <c r="AA57" s="660">
        <v>120420</v>
      </c>
      <c r="AB57" s="661"/>
      <c r="AC57" s="660">
        <v>130420</v>
      </c>
      <c r="AD57" s="661"/>
      <c r="AE57" s="660">
        <v>140420</v>
      </c>
      <c r="AF57" s="661"/>
      <c r="AG57" s="660">
        <v>150420</v>
      </c>
      <c r="AH57" s="661"/>
      <c r="AI57" s="660">
        <v>160420</v>
      </c>
      <c r="AJ57" s="661"/>
      <c r="AK57" s="660">
        <v>170420</v>
      </c>
      <c r="AL57" s="661"/>
      <c r="AM57" s="660">
        <v>180420</v>
      </c>
      <c r="AN57" s="661"/>
      <c r="AO57" s="660">
        <v>190420</v>
      </c>
      <c r="AP57" s="661"/>
      <c r="AQ57" s="662">
        <v>200420</v>
      </c>
      <c r="AR57" s="631"/>
    </row>
    <row r="58" spans="1:45" s="655" customFormat="1" ht="14.25" thickTop="1" thickBot="1" x14ac:dyDescent="0.25">
      <c r="A58" s="654"/>
      <c r="B58" s="645" t="s">
        <v>237</v>
      </c>
      <c r="C58" s="656" t="s">
        <v>694</v>
      </c>
      <c r="D58" s="646"/>
      <c r="E58" s="647">
        <v>10430</v>
      </c>
      <c r="F58" s="633"/>
      <c r="G58" s="647">
        <v>20430</v>
      </c>
      <c r="H58" s="633"/>
      <c r="I58" s="647">
        <v>30430</v>
      </c>
      <c r="J58" s="633"/>
      <c r="K58" s="647">
        <v>40430</v>
      </c>
      <c r="L58" s="633"/>
      <c r="M58" s="647">
        <v>50430</v>
      </c>
      <c r="N58" s="633"/>
      <c r="O58" s="647">
        <v>60430</v>
      </c>
      <c r="P58" s="633"/>
      <c r="Q58" s="647">
        <v>70430</v>
      </c>
      <c r="R58" s="633"/>
      <c r="S58" s="647">
        <v>80430</v>
      </c>
      <c r="T58" s="633"/>
      <c r="U58" s="647">
        <v>90430</v>
      </c>
      <c r="V58" s="633"/>
      <c r="W58" s="647">
        <v>100430</v>
      </c>
      <c r="X58" s="633"/>
      <c r="Y58" s="647">
        <v>110430</v>
      </c>
      <c r="Z58" s="633"/>
      <c r="AA58" s="647">
        <v>120430</v>
      </c>
      <c r="AB58" s="633"/>
      <c r="AC58" s="647">
        <v>130430</v>
      </c>
      <c r="AD58" s="633"/>
      <c r="AE58" s="647">
        <v>140430</v>
      </c>
      <c r="AF58" s="633"/>
      <c r="AG58" s="647">
        <v>150430</v>
      </c>
      <c r="AH58" s="633"/>
      <c r="AI58" s="647">
        <v>160430</v>
      </c>
      <c r="AJ58" s="633"/>
      <c r="AK58" s="647">
        <v>170430</v>
      </c>
      <c r="AL58" s="633"/>
      <c r="AM58" s="647">
        <v>180430</v>
      </c>
      <c r="AN58" s="633"/>
      <c r="AO58" s="647">
        <v>190430</v>
      </c>
      <c r="AP58" s="633"/>
      <c r="AQ58" s="663">
        <v>200430</v>
      </c>
      <c r="AR58" s="648"/>
    </row>
    <row r="59" spans="1:45" s="669" customFormat="1" ht="30" customHeight="1" thickTop="1" thickBot="1" x14ac:dyDescent="0.25">
      <c r="A59" s="664"/>
      <c r="B59" s="665" t="s">
        <v>238</v>
      </c>
      <c r="C59" s="666" t="s">
        <v>686</v>
      </c>
      <c r="D59" s="634"/>
      <c r="E59" s="667">
        <v>10440</v>
      </c>
      <c r="F59" s="636"/>
      <c r="G59" s="667">
        <v>20440</v>
      </c>
      <c r="H59" s="636"/>
      <c r="I59" s="667">
        <v>30440</v>
      </c>
      <c r="J59" s="636"/>
      <c r="K59" s="667">
        <v>40440</v>
      </c>
      <c r="L59" s="636"/>
      <c r="M59" s="667">
        <v>50440</v>
      </c>
      <c r="N59" s="636"/>
      <c r="O59" s="667">
        <v>60440</v>
      </c>
      <c r="P59" s="636"/>
      <c r="Q59" s="667">
        <v>70440</v>
      </c>
      <c r="R59" s="636"/>
      <c r="S59" s="667">
        <v>80440</v>
      </c>
      <c r="T59" s="636"/>
      <c r="U59" s="667">
        <v>90440</v>
      </c>
      <c r="V59" s="636"/>
      <c r="W59" s="667">
        <v>100440</v>
      </c>
      <c r="X59" s="636"/>
      <c r="Y59" s="667">
        <v>110440</v>
      </c>
      <c r="Z59" s="636"/>
      <c r="AA59" s="667">
        <v>120440</v>
      </c>
      <c r="AB59" s="636"/>
      <c r="AC59" s="667">
        <v>130440</v>
      </c>
      <c r="AD59" s="636"/>
      <c r="AE59" s="667">
        <v>140440</v>
      </c>
      <c r="AF59" s="636"/>
      <c r="AG59" s="667">
        <v>150440</v>
      </c>
      <c r="AH59" s="636"/>
      <c r="AI59" s="667">
        <v>160440</v>
      </c>
      <c r="AJ59" s="636"/>
      <c r="AK59" s="667">
        <v>170440</v>
      </c>
      <c r="AL59" s="636"/>
      <c r="AM59" s="667">
        <v>180440</v>
      </c>
      <c r="AN59" s="636"/>
      <c r="AO59" s="667">
        <v>190440</v>
      </c>
      <c r="AP59" s="636"/>
      <c r="AQ59" s="668">
        <v>200440</v>
      </c>
      <c r="AR59" s="637"/>
    </row>
    <row r="60" spans="1:45" s="614" customFormat="1" ht="30" customHeight="1" thickBot="1" x14ac:dyDescent="0.25">
      <c r="A60" s="609"/>
      <c r="B60" s="652"/>
      <c r="C60" s="653" t="s">
        <v>695</v>
      </c>
      <c r="D60" s="601"/>
      <c r="E60" s="602"/>
      <c r="F60" s="602"/>
      <c r="G60" s="602"/>
      <c r="H60" s="602"/>
      <c r="I60" s="602"/>
      <c r="J60" s="602"/>
      <c r="K60" s="602"/>
      <c r="L60" s="602"/>
      <c r="M60" s="602"/>
      <c r="N60" s="602"/>
      <c r="O60" s="602"/>
      <c r="P60" s="602"/>
      <c r="Q60" s="602"/>
      <c r="R60" s="602"/>
      <c r="S60" s="602"/>
      <c r="T60" s="602"/>
      <c r="U60" s="602"/>
      <c r="V60" s="602"/>
      <c r="W60" s="602"/>
      <c r="X60" s="602"/>
      <c r="Y60" s="602"/>
      <c r="Z60" s="602"/>
      <c r="AA60" s="602"/>
      <c r="AB60" s="602"/>
      <c r="AC60" s="602"/>
      <c r="AD60" s="602"/>
      <c r="AE60" s="602"/>
      <c r="AF60" s="602"/>
      <c r="AG60" s="602"/>
      <c r="AH60" s="602"/>
      <c r="AI60" s="602"/>
      <c r="AJ60" s="602"/>
      <c r="AK60" s="602"/>
      <c r="AL60" s="602"/>
      <c r="AM60" s="602"/>
      <c r="AN60" s="602"/>
      <c r="AO60" s="602"/>
      <c r="AP60" s="602"/>
      <c r="AQ60" s="602"/>
      <c r="AR60" s="603"/>
    </row>
    <row r="61" spans="1:45" s="683" customFormat="1" ht="38.25" customHeight="1" x14ac:dyDescent="0.2">
      <c r="A61" s="676"/>
      <c r="B61" s="677" t="s">
        <v>245</v>
      </c>
      <c r="C61" s="678" t="s">
        <v>696</v>
      </c>
      <c r="D61" s="679"/>
      <c r="E61" s="680">
        <v>10450</v>
      </c>
      <c r="F61" s="679"/>
      <c r="G61" s="680">
        <v>20450</v>
      </c>
      <c r="H61" s="679"/>
      <c r="I61" s="680">
        <v>30450</v>
      </c>
      <c r="J61" s="679"/>
      <c r="K61" s="680">
        <v>40450</v>
      </c>
      <c r="L61" s="679"/>
      <c r="M61" s="680">
        <v>50450</v>
      </c>
      <c r="N61" s="679"/>
      <c r="O61" s="680">
        <v>60450</v>
      </c>
      <c r="P61" s="679"/>
      <c r="Q61" s="680">
        <v>70450</v>
      </c>
      <c r="R61" s="679"/>
      <c r="S61" s="680">
        <v>80450</v>
      </c>
      <c r="T61" s="679"/>
      <c r="U61" s="680">
        <v>90450</v>
      </c>
      <c r="V61" s="679"/>
      <c r="W61" s="680">
        <v>100450</v>
      </c>
      <c r="X61" s="679"/>
      <c r="Y61" s="680">
        <v>110450</v>
      </c>
      <c r="Z61" s="679"/>
      <c r="AA61" s="680">
        <v>120450</v>
      </c>
      <c r="AB61" s="679"/>
      <c r="AC61" s="680">
        <v>130450</v>
      </c>
      <c r="AD61" s="679"/>
      <c r="AE61" s="680">
        <v>140450</v>
      </c>
      <c r="AF61" s="679"/>
      <c r="AG61" s="680">
        <v>150450</v>
      </c>
      <c r="AH61" s="679"/>
      <c r="AI61" s="680">
        <v>160450</v>
      </c>
      <c r="AJ61" s="679"/>
      <c r="AK61" s="680">
        <v>170450</v>
      </c>
      <c r="AL61" s="679"/>
      <c r="AM61" s="680">
        <v>180450</v>
      </c>
      <c r="AN61" s="679"/>
      <c r="AO61" s="680">
        <v>190450</v>
      </c>
      <c r="AP61" s="679"/>
      <c r="AQ61" s="680">
        <v>200450</v>
      </c>
      <c r="AR61" s="681"/>
      <c r="AS61" s="682"/>
    </row>
    <row r="62" spans="1:45" s="683" customFormat="1" ht="42.75" customHeight="1" thickBot="1" x14ac:dyDescent="0.25">
      <c r="A62" s="676"/>
      <c r="B62" s="684" t="s">
        <v>247</v>
      </c>
      <c r="C62" s="685" t="s">
        <v>697</v>
      </c>
      <c r="D62" s="686"/>
      <c r="E62" s="687">
        <v>10460</v>
      </c>
      <c r="F62" s="686"/>
      <c r="G62" s="687">
        <v>20460</v>
      </c>
      <c r="H62" s="686"/>
      <c r="I62" s="687">
        <v>30460</v>
      </c>
      <c r="J62" s="686"/>
      <c r="K62" s="687">
        <v>40460</v>
      </c>
      <c r="L62" s="686"/>
      <c r="M62" s="687">
        <v>50460</v>
      </c>
      <c r="N62" s="686"/>
      <c r="O62" s="687">
        <v>60460</v>
      </c>
      <c r="P62" s="686"/>
      <c r="Q62" s="687">
        <v>70460</v>
      </c>
      <c r="R62" s="686"/>
      <c r="S62" s="687">
        <v>80460</v>
      </c>
      <c r="T62" s="686"/>
      <c r="U62" s="687">
        <v>90460</v>
      </c>
      <c r="V62" s="686"/>
      <c r="W62" s="687">
        <v>100460</v>
      </c>
      <c r="X62" s="686"/>
      <c r="Y62" s="687">
        <v>110460</v>
      </c>
      <c r="Z62" s="686"/>
      <c r="AA62" s="687">
        <v>120460</v>
      </c>
      <c r="AB62" s="686"/>
      <c r="AC62" s="687">
        <v>130460</v>
      </c>
      <c r="AD62" s="686"/>
      <c r="AE62" s="687">
        <v>140460</v>
      </c>
      <c r="AF62" s="686"/>
      <c r="AG62" s="687">
        <v>150460</v>
      </c>
      <c r="AH62" s="686"/>
      <c r="AI62" s="687">
        <v>160460</v>
      </c>
      <c r="AJ62" s="686"/>
      <c r="AK62" s="687">
        <v>170460</v>
      </c>
      <c r="AL62" s="686"/>
      <c r="AM62" s="687">
        <v>180460</v>
      </c>
      <c r="AN62" s="686"/>
      <c r="AO62" s="687">
        <v>190460</v>
      </c>
      <c r="AP62" s="686"/>
      <c r="AQ62" s="687">
        <v>200460</v>
      </c>
      <c r="AR62" s="688"/>
      <c r="AS62" s="682"/>
    </row>
    <row r="63" spans="1:45" x14ac:dyDescent="0.2">
      <c r="B63" s="689"/>
      <c r="C63" s="690"/>
      <c r="D63" s="691"/>
      <c r="E63" s="691"/>
      <c r="F63" s="690"/>
      <c r="G63" s="691"/>
      <c r="H63" s="692"/>
      <c r="I63" s="691"/>
      <c r="J63" s="692"/>
      <c r="K63" s="691"/>
      <c r="L63" s="692"/>
      <c r="M63" s="691"/>
      <c r="N63" s="692"/>
      <c r="O63" s="691"/>
      <c r="P63" s="692"/>
      <c r="Q63" s="691"/>
      <c r="R63" s="692"/>
      <c r="S63" s="691"/>
      <c r="T63" s="692"/>
      <c r="U63" s="691"/>
      <c r="V63" s="692"/>
      <c r="W63" s="691"/>
      <c r="X63" s="692"/>
      <c r="Y63" s="691"/>
      <c r="Z63" s="692"/>
      <c r="AA63" s="691"/>
      <c r="AB63" s="692"/>
      <c r="AC63" s="691"/>
      <c r="AD63" s="692"/>
      <c r="AE63" s="691"/>
      <c r="AF63" s="692"/>
      <c r="AG63" s="691"/>
      <c r="AH63" s="692"/>
      <c r="AI63" s="691"/>
      <c r="AJ63" s="692"/>
      <c r="AK63" s="691"/>
      <c r="AL63" s="692"/>
      <c r="AM63" s="691"/>
      <c r="AN63" s="692"/>
      <c r="AO63" s="691"/>
      <c r="AP63" s="692"/>
      <c r="AQ63" s="691"/>
      <c r="AR63" s="692"/>
    </row>
  </sheetData>
  <mergeCells count="4">
    <mergeCell ref="B6:C6"/>
    <mergeCell ref="D6:D7"/>
    <mergeCell ref="AR6:AR7"/>
    <mergeCell ref="B7:C7"/>
  </mergeCells>
  <pageMargins left="0.23622047244094491" right="0.23622047244094491" top="0.74803149606299213" bottom="0.74803149606299213" header="0.31496062992125984" footer="0.31496062992125984"/>
  <pageSetup paperSize="9" scale="36" fitToHeight="0" orientation="landscape" r:id="rId1"/>
  <headerFooter>
    <oddHeader>&amp;A</oddHeader>
    <oddFooter>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9"/>
  <sheetViews>
    <sheetView zoomScale="85" zoomScaleNormal="85" zoomScaleSheetLayoutView="100" workbookViewId="0"/>
  </sheetViews>
  <sheetFormatPr defaultColWidth="8" defaultRowHeight="12.75" x14ac:dyDescent="0.2"/>
  <cols>
    <col min="1" max="1" width="4.7109375" style="559" customWidth="1"/>
    <col min="2" max="2" width="8.7109375" style="670" customWidth="1"/>
    <col min="3" max="3" width="57.85546875" style="671" customWidth="1"/>
    <col min="4" max="4" width="10" style="672" customWidth="1"/>
    <col min="5" max="5" width="7.85546875" style="672" customWidth="1"/>
    <col min="6" max="6" width="10.42578125" style="671" customWidth="1"/>
    <col min="7" max="7" width="7.85546875" style="672" customWidth="1"/>
    <col min="8" max="8" width="7.85546875" style="559" customWidth="1"/>
    <col min="9" max="9" width="7.85546875" style="672" customWidth="1"/>
    <col min="10" max="10" width="7.85546875" style="559" customWidth="1"/>
    <col min="11" max="11" width="7.85546875" style="672" customWidth="1"/>
    <col min="12" max="12" width="7.85546875" style="559" customWidth="1"/>
    <col min="13" max="13" width="7.85546875" style="672" customWidth="1"/>
    <col min="14" max="14" width="7.85546875" style="559" customWidth="1"/>
    <col min="15" max="15" width="7.85546875" style="672" customWidth="1"/>
    <col min="16" max="16" width="7.85546875" style="559" customWidth="1"/>
    <col min="17" max="17" width="7.85546875" style="672" customWidth="1"/>
    <col min="18" max="18" width="7.85546875" style="559" customWidth="1"/>
    <col min="19" max="19" width="7.85546875" style="672" customWidth="1"/>
    <col min="20" max="20" width="7.85546875" style="559" customWidth="1"/>
    <col min="21" max="21" width="7.85546875" style="672" customWidth="1"/>
    <col min="22" max="22" width="7.85546875" style="559" customWidth="1"/>
    <col min="23" max="23" width="7.85546875" style="672" customWidth="1"/>
    <col min="24" max="24" width="7.85546875" style="559" customWidth="1"/>
    <col min="25" max="25" width="7.85546875" style="672" customWidth="1"/>
    <col min="26" max="26" width="7.85546875" style="559" customWidth="1"/>
    <col min="27" max="27" width="7.85546875" style="672" customWidth="1"/>
    <col min="28" max="28" width="7.85546875" style="559" customWidth="1"/>
    <col min="29" max="29" width="7.85546875" style="672" customWidth="1"/>
    <col min="30" max="30" width="7.85546875" style="559" customWidth="1"/>
    <col min="31" max="31" width="7.85546875" style="672" customWidth="1"/>
    <col min="32" max="32" width="7.85546875" style="559" customWidth="1"/>
    <col min="33" max="33" width="7.85546875" style="672" customWidth="1"/>
    <col min="34" max="34" width="7.85546875" style="559" customWidth="1"/>
    <col min="35" max="35" width="7.85546875" style="672" customWidth="1"/>
    <col min="36" max="36" width="7.85546875" style="559" customWidth="1"/>
    <col min="37" max="37" width="7.85546875" style="672" customWidth="1"/>
    <col min="38" max="38" width="7.85546875" style="559" customWidth="1"/>
    <col min="39" max="39" width="7.85546875" style="672" customWidth="1"/>
    <col min="40" max="40" width="7.85546875" style="559" customWidth="1"/>
    <col min="41" max="41" width="7.85546875" style="672" customWidth="1"/>
    <col min="42" max="42" width="7.85546875" style="559" customWidth="1"/>
    <col min="43" max="43" width="7.85546875" style="672" customWidth="1"/>
    <col min="44" max="44" width="9.42578125" style="559" customWidth="1"/>
    <col min="45" max="45" width="15.5703125" style="559" customWidth="1"/>
    <col min="46" max="16384" width="8" style="559"/>
  </cols>
  <sheetData>
    <row r="1" spans="1:44" ht="13.5" thickBot="1" x14ac:dyDescent="0.25">
      <c r="B1" s="560"/>
      <c r="C1" s="561"/>
      <c r="D1" s="562"/>
      <c r="E1" s="562"/>
      <c r="F1" s="561"/>
      <c r="G1" s="562"/>
      <c r="H1" s="563"/>
      <c r="I1" s="562"/>
      <c r="J1" s="563"/>
      <c r="K1" s="562"/>
      <c r="L1" s="563"/>
      <c r="M1" s="562"/>
      <c r="N1" s="563"/>
      <c r="O1" s="562"/>
      <c r="P1" s="563"/>
      <c r="Q1" s="562"/>
      <c r="R1" s="563"/>
      <c r="S1" s="562"/>
      <c r="T1" s="563"/>
      <c r="U1" s="562"/>
      <c r="V1" s="563"/>
      <c r="W1" s="562"/>
      <c r="X1" s="563"/>
      <c r="Y1" s="562"/>
      <c r="Z1" s="563"/>
      <c r="AA1" s="562"/>
      <c r="AB1" s="563"/>
      <c r="AC1" s="562"/>
      <c r="AD1" s="563"/>
      <c r="AE1" s="562"/>
      <c r="AF1" s="563"/>
      <c r="AG1" s="562"/>
      <c r="AH1" s="563"/>
      <c r="AI1" s="562"/>
      <c r="AJ1" s="563"/>
      <c r="AK1" s="562"/>
      <c r="AL1" s="563"/>
      <c r="AM1" s="562"/>
      <c r="AN1" s="563"/>
      <c r="AO1" s="562"/>
      <c r="AP1" s="563"/>
      <c r="AQ1" s="562"/>
      <c r="AR1" s="563"/>
    </row>
    <row r="2" spans="1:44" ht="15.75" customHeight="1" x14ac:dyDescent="0.2">
      <c r="A2" s="564"/>
      <c r="B2" s="565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7"/>
      <c r="AB2" s="568" t="s">
        <v>609</v>
      </c>
      <c r="AC2" s="566"/>
      <c r="AD2" s="569"/>
      <c r="AE2" s="566"/>
      <c r="AF2" s="570"/>
      <c r="AG2" s="566"/>
      <c r="AH2" s="570"/>
      <c r="AI2" s="566"/>
      <c r="AJ2" s="570"/>
      <c r="AK2" s="566"/>
      <c r="AL2" s="570"/>
      <c r="AM2" s="566"/>
      <c r="AN2" s="570"/>
      <c r="AO2" s="566"/>
      <c r="AP2" s="570"/>
      <c r="AQ2" s="566"/>
      <c r="AR2" s="571"/>
    </row>
    <row r="3" spans="1:44" ht="15.75" customHeight="1" x14ac:dyDescent="0.2">
      <c r="A3" s="564"/>
      <c r="B3" s="572"/>
      <c r="C3" s="573" t="s">
        <v>806</v>
      </c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4"/>
      <c r="U3" s="574"/>
      <c r="V3" s="574"/>
      <c r="W3" s="574"/>
      <c r="X3" s="574"/>
      <c r="Y3" s="574"/>
      <c r="Z3" s="574"/>
      <c r="AA3" s="575"/>
      <c r="AB3" s="576" t="s">
        <v>610</v>
      </c>
      <c r="AC3" s="574"/>
      <c r="AD3" s="577"/>
      <c r="AE3" s="574"/>
      <c r="AF3" s="578"/>
      <c r="AG3" s="574"/>
      <c r="AH3" s="578"/>
      <c r="AI3" s="574"/>
      <c r="AJ3" s="578"/>
      <c r="AK3" s="574"/>
      <c r="AL3" s="578"/>
      <c r="AM3" s="574"/>
      <c r="AN3" s="578"/>
      <c r="AO3" s="574"/>
      <c r="AP3" s="578"/>
      <c r="AQ3" s="574"/>
      <c r="AR3" s="579"/>
    </row>
    <row r="4" spans="1:44" ht="15.75" customHeight="1" x14ac:dyDescent="0.2">
      <c r="A4" s="564"/>
      <c r="B4" s="572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74"/>
      <c r="U4" s="574"/>
      <c r="V4" s="574"/>
      <c r="W4" s="574"/>
      <c r="X4" s="574"/>
      <c r="Y4" s="574"/>
      <c r="Z4" s="574"/>
      <c r="AA4" s="575"/>
      <c r="AB4" s="576" t="s">
        <v>611</v>
      </c>
      <c r="AC4" s="574"/>
      <c r="AD4" s="577"/>
      <c r="AE4" s="574"/>
      <c r="AF4" s="578"/>
      <c r="AG4" s="574"/>
      <c r="AH4" s="578"/>
      <c r="AI4" s="574"/>
      <c r="AJ4" s="578"/>
      <c r="AK4" s="574"/>
      <c r="AL4" s="578"/>
      <c r="AM4" s="574"/>
      <c r="AN4" s="578"/>
      <c r="AO4" s="574"/>
      <c r="AP4" s="578"/>
      <c r="AQ4" s="574"/>
      <c r="AR4" s="579"/>
    </row>
    <row r="5" spans="1:44" ht="13.5" thickBot="1" x14ac:dyDescent="0.25">
      <c r="A5" s="564"/>
      <c r="B5" s="580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2"/>
      <c r="AB5" s="583" t="s">
        <v>149</v>
      </c>
      <c r="AC5" s="581"/>
      <c r="AD5" s="584"/>
      <c r="AE5" s="581"/>
      <c r="AF5" s="585"/>
      <c r="AG5" s="581"/>
      <c r="AH5" s="585"/>
      <c r="AI5" s="581"/>
      <c r="AJ5" s="585"/>
      <c r="AK5" s="581"/>
      <c r="AL5" s="585"/>
      <c r="AM5" s="581"/>
      <c r="AN5" s="585"/>
      <c r="AO5" s="581"/>
      <c r="AP5" s="585"/>
      <c r="AQ5" s="581"/>
      <c r="AR5" s="586"/>
    </row>
    <row r="6" spans="1:44" ht="37.5" customHeight="1" x14ac:dyDescent="0.2">
      <c r="A6" s="564"/>
      <c r="B6" s="927" t="s">
        <v>698</v>
      </c>
      <c r="C6" s="928"/>
      <c r="D6" s="929" t="s">
        <v>613</v>
      </c>
      <c r="E6" s="587"/>
      <c r="F6" s="588" t="s">
        <v>688</v>
      </c>
      <c r="G6" s="588"/>
      <c r="H6" s="588" t="s">
        <v>615</v>
      </c>
      <c r="I6" s="588"/>
      <c r="J6" s="588" t="s">
        <v>616</v>
      </c>
      <c r="K6" s="588"/>
      <c r="L6" s="588" t="s">
        <v>617</v>
      </c>
      <c r="M6" s="588"/>
      <c r="N6" s="588" t="s">
        <v>618</v>
      </c>
      <c r="O6" s="588"/>
      <c r="P6" s="588" t="s">
        <v>619</v>
      </c>
      <c r="Q6" s="588"/>
      <c r="R6" s="588" t="s">
        <v>620</v>
      </c>
      <c r="S6" s="588"/>
      <c r="T6" s="588" t="s">
        <v>621</v>
      </c>
      <c r="U6" s="588"/>
      <c r="V6" s="588" t="s">
        <v>622</v>
      </c>
      <c r="W6" s="588"/>
      <c r="X6" s="588" t="s">
        <v>623</v>
      </c>
      <c r="Y6" s="588"/>
      <c r="Z6" s="588" t="s">
        <v>624</v>
      </c>
      <c r="AA6" s="588"/>
      <c r="AB6" s="588" t="s">
        <v>625</v>
      </c>
      <c r="AC6" s="588"/>
      <c r="AD6" s="588" t="s">
        <v>626</v>
      </c>
      <c r="AE6" s="588"/>
      <c r="AF6" s="588" t="s">
        <v>627</v>
      </c>
      <c r="AG6" s="588"/>
      <c r="AH6" s="588" t="s">
        <v>628</v>
      </c>
      <c r="AI6" s="588"/>
      <c r="AJ6" s="588" t="s">
        <v>629</v>
      </c>
      <c r="AK6" s="588"/>
      <c r="AL6" s="588" t="s">
        <v>630</v>
      </c>
      <c r="AM6" s="588"/>
      <c r="AN6" s="588" t="s">
        <v>631</v>
      </c>
      <c r="AO6" s="588"/>
      <c r="AP6" s="588" t="s">
        <v>632</v>
      </c>
      <c r="AQ6" s="587"/>
      <c r="AR6" s="931" t="s">
        <v>155</v>
      </c>
    </row>
    <row r="7" spans="1:44" ht="28.5" customHeight="1" x14ac:dyDescent="0.2">
      <c r="A7" s="564"/>
      <c r="B7" s="933" t="s">
        <v>633</v>
      </c>
      <c r="C7" s="934"/>
      <c r="D7" s="930"/>
      <c r="E7" s="587"/>
      <c r="F7" s="587">
        <v>2.8E-3</v>
      </c>
      <c r="G7" s="587"/>
      <c r="H7" s="587">
        <v>4.1700000000000001E-2</v>
      </c>
      <c r="I7" s="587"/>
      <c r="J7" s="587">
        <v>0.16669999999999999</v>
      </c>
      <c r="K7" s="587"/>
      <c r="L7" s="589">
        <v>0.375</v>
      </c>
      <c r="M7" s="587"/>
      <c r="N7" s="587">
        <v>0.625</v>
      </c>
      <c r="O7" s="587"/>
      <c r="P7" s="587">
        <v>0.875</v>
      </c>
      <c r="Q7" s="587"/>
      <c r="R7" s="587">
        <v>1.25</v>
      </c>
      <c r="S7" s="587"/>
      <c r="T7" s="587">
        <v>1.75</v>
      </c>
      <c r="U7" s="587"/>
      <c r="V7" s="587">
        <v>2.5</v>
      </c>
      <c r="W7" s="587"/>
      <c r="X7" s="587">
        <v>3.5</v>
      </c>
      <c r="Y7" s="587"/>
      <c r="Z7" s="587">
        <v>4.5</v>
      </c>
      <c r="AA7" s="587"/>
      <c r="AB7" s="587">
        <v>5.5</v>
      </c>
      <c r="AC7" s="587"/>
      <c r="AD7" s="587">
        <v>6.5</v>
      </c>
      <c r="AE7" s="587"/>
      <c r="AF7" s="587">
        <v>7.5</v>
      </c>
      <c r="AG7" s="587"/>
      <c r="AH7" s="587">
        <v>8.5</v>
      </c>
      <c r="AI7" s="587"/>
      <c r="AJ7" s="587">
        <v>9.5</v>
      </c>
      <c r="AK7" s="587"/>
      <c r="AL7" s="587">
        <v>12.5</v>
      </c>
      <c r="AM7" s="587"/>
      <c r="AN7" s="587">
        <v>17.5</v>
      </c>
      <c r="AO7" s="590"/>
      <c r="AP7" s="590">
        <v>25</v>
      </c>
      <c r="AQ7" s="591"/>
      <c r="AR7" s="932"/>
    </row>
    <row r="8" spans="1:44" ht="13.5" thickBot="1" x14ac:dyDescent="0.25">
      <c r="A8" s="564"/>
      <c r="B8" s="592">
        <v>1</v>
      </c>
      <c r="C8" s="593">
        <v>2</v>
      </c>
      <c r="D8" s="594">
        <v>3</v>
      </c>
      <c r="E8" s="594"/>
      <c r="F8" s="595">
        <v>4</v>
      </c>
      <c r="G8" s="596"/>
      <c r="H8" s="596">
        <v>5</v>
      </c>
      <c r="I8" s="596"/>
      <c r="J8" s="595">
        <v>6</v>
      </c>
      <c r="K8" s="596"/>
      <c r="L8" s="596">
        <v>7</v>
      </c>
      <c r="M8" s="596"/>
      <c r="N8" s="595">
        <v>8</v>
      </c>
      <c r="O8" s="596"/>
      <c r="P8" s="596">
        <v>9</v>
      </c>
      <c r="Q8" s="596"/>
      <c r="R8" s="595">
        <v>10</v>
      </c>
      <c r="S8" s="596"/>
      <c r="T8" s="596">
        <v>11</v>
      </c>
      <c r="U8" s="596"/>
      <c r="V8" s="595">
        <v>12</v>
      </c>
      <c r="W8" s="596"/>
      <c r="X8" s="596">
        <v>13</v>
      </c>
      <c r="Y8" s="596"/>
      <c r="Z8" s="595">
        <v>14</v>
      </c>
      <c r="AA8" s="596"/>
      <c r="AB8" s="596">
        <v>15</v>
      </c>
      <c r="AC8" s="596"/>
      <c r="AD8" s="595">
        <v>16</v>
      </c>
      <c r="AE8" s="596"/>
      <c r="AF8" s="596">
        <v>17</v>
      </c>
      <c r="AG8" s="596"/>
      <c r="AH8" s="595">
        <v>18</v>
      </c>
      <c r="AI8" s="596"/>
      <c r="AJ8" s="596">
        <v>19</v>
      </c>
      <c r="AK8" s="596"/>
      <c r="AL8" s="595">
        <v>20</v>
      </c>
      <c r="AM8" s="596"/>
      <c r="AN8" s="596">
        <v>21</v>
      </c>
      <c r="AO8" s="596"/>
      <c r="AP8" s="597">
        <v>22</v>
      </c>
      <c r="AQ8" s="596"/>
      <c r="AR8" s="598">
        <v>23</v>
      </c>
    </row>
    <row r="9" spans="1:44" ht="30" customHeight="1" x14ac:dyDescent="0.2">
      <c r="A9" s="564"/>
      <c r="B9" s="599"/>
      <c r="C9" s="600" t="s">
        <v>634</v>
      </c>
      <c r="D9" s="601"/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  <c r="W9" s="602"/>
      <c r="X9" s="602"/>
      <c r="Y9" s="602"/>
      <c r="Z9" s="602"/>
      <c r="AA9" s="602"/>
      <c r="AB9" s="602"/>
      <c r="AC9" s="602"/>
      <c r="AD9" s="602"/>
      <c r="AE9" s="602"/>
      <c r="AF9" s="602"/>
      <c r="AG9" s="602"/>
      <c r="AH9" s="602"/>
      <c r="AI9" s="602"/>
      <c r="AJ9" s="602"/>
      <c r="AK9" s="602"/>
      <c r="AL9" s="602"/>
      <c r="AM9" s="602"/>
      <c r="AN9" s="602"/>
      <c r="AO9" s="602"/>
      <c r="AP9" s="602"/>
      <c r="AQ9" s="602"/>
      <c r="AR9" s="603"/>
    </row>
    <row r="10" spans="1:44" ht="36" customHeight="1" thickBot="1" x14ac:dyDescent="0.25">
      <c r="A10" s="564"/>
      <c r="B10" s="604"/>
      <c r="C10" s="605" t="s">
        <v>119</v>
      </c>
      <c r="D10" s="606"/>
      <c r="E10" s="607"/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7"/>
      <c r="T10" s="607"/>
      <c r="U10" s="607"/>
      <c r="V10" s="607"/>
      <c r="W10" s="607"/>
      <c r="X10" s="607"/>
      <c r="Y10" s="607"/>
      <c r="Z10" s="607"/>
      <c r="AA10" s="607"/>
      <c r="AB10" s="607"/>
      <c r="AC10" s="607"/>
      <c r="AD10" s="607"/>
      <c r="AE10" s="607"/>
      <c r="AF10" s="607"/>
      <c r="AG10" s="607"/>
      <c r="AH10" s="607"/>
      <c r="AI10" s="607"/>
      <c r="AJ10" s="607"/>
      <c r="AK10" s="607"/>
      <c r="AL10" s="607"/>
      <c r="AM10" s="607"/>
      <c r="AN10" s="607"/>
      <c r="AO10" s="607"/>
      <c r="AP10" s="607"/>
      <c r="AQ10" s="607"/>
      <c r="AR10" s="608"/>
    </row>
    <row r="11" spans="1:44" s="614" customFormat="1" x14ac:dyDescent="0.2">
      <c r="A11" s="609"/>
      <c r="B11" s="610" t="s">
        <v>165</v>
      </c>
      <c r="C11" s="600" t="s">
        <v>635</v>
      </c>
      <c r="D11" s="588"/>
      <c r="E11" s="611">
        <v>10010</v>
      </c>
      <c r="F11" s="612"/>
      <c r="G11" s="611">
        <v>20010</v>
      </c>
      <c r="H11" s="612"/>
      <c r="I11" s="611">
        <v>30010</v>
      </c>
      <c r="J11" s="612"/>
      <c r="K11" s="611">
        <v>40010</v>
      </c>
      <c r="L11" s="612"/>
      <c r="M11" s="611">
        <v>50010</v>
      </c>
      <c r="N11" s="612"/>
      <c r="O11" s="611">
        <v>60010</v>
      </c>
      <c r="P11" s="612"/>
      <c r="Q11" s="611">
        <v>70010</v>
      </c>
      <c r="R11" s="612"/>
      <c r="S11" s="611">
        <v>80010</v>
      </c>
      <c r="T11" s="612"/>
      <c r="U11" s="611">
        <v>90010</v>
      </c>
      <c r="V11" s="612"/>
      <c r="W11" s="611">
        <v>100010</v>
      </c>
      <c r="X11" s="612"/>
      <c r="Y11" s="611">
        <v>110010</v>
      </c>
      <c r="Z11" s="612"/>
      <c r="AA11" s="611">
        <v>120010</v>
      </c>
      <c r="AB11" s="612"/>
      <c r="AC11" s="611">
        <v>130010</v>
      </c>
      <c r="AD11" s="612"/>
      <c r="AE11" s="611">
        <v>140010</v>
      </c>
      <c r="AF11" s="612"/>
      <c r="AG11" s="611">
        <v>150010</v>
      </c>
      <c r="AH11" s="612"/>
      <c r="AI11" s="611">
        <v>160010</v>
      </c>
      <c r="AJ11" s="612"/>
      <c r="AK11" s="611">
        <v>170010</v>
      </c>
      <c r="AL11" s="612"/>
      <c r="AM11" s="611">
        <v>180010</v>
      </c>
      <c r="AN11" s="612"/>
      <c r="AO11" s="611">
        <v>190010</v>
      </c>
      <c r="AP11" s="612"/>
      <c r="AQ11" s="611">
        <v>200010</v>
      </c>
      <c r="AR11" s="613"/>
    </row>
    <row r="12" spans="1:44" x14ac:dyDescent="0.2">
      <c r="A12" s="564"/>
      <c r="B12" s="615" t="s">
        <v>636</v>
      </c>
      <c r="C12" s="674" t="s">
        <v>637</v>
      </c>
      <c r="D12" s="587"/>
      <c r="E12" s="617">
        <v>10020</v>
      </c>
      <c r="F12" s="618"/>
      <c r="G12" s="617">
        <v>20020</v>
      </c>
      <c r="H12" s="619"/>
      <c r="I12" s="617">
        <v>30020</v>
      </c>
      <c r="J12" s="619"/>
      <c r="K12" s="617">
        <v>40020</v>
      </c>
      <c r="L12" s="619"/>
      <c r="M12" s="617">
        <v>50020</v>
      </c>
      <c r="N12" s="619"/>
      <c r="O12" s="617">
        <v>60020</v>
      </c>
      <c r="P12" s="619"/>
      <c r="Q12" s="617">
        <v>70020</v>
      </c>
      <c r="R12" s="619"/>
      <c r="S12" s="617">
        <v>80020</v>
      </c>
      <c r="T12" s="619"/>
      <c r="U12" s="617">
        <v>90020</v>
      </c>
      <c r="V12" s="619"/>
      <c r="W12" s="617">
        <v>100020</v>
      </c>
      <c r="X12" s="619"/>
      <c r="Y12" s="617">
        <v>110020</v>
      </c>
      <c r="Z12" s="619"/>
      <c r="AA12" s="617">
        <v>120020</v>
      </c>
      <c r="AB12" s="619"/>
      <c r="AC12" s="617">
        <v>130020</v>
      </c>
      <c r="AD12" s="619"/>
      <c r="AE12" s="617">
        <v>140020</v>
      </c>
      <c r="AF12" s="619"/>
      <c r="AG12" s="617">
        <v>150020</v>
      </c>
      <c r="AH12" s="620"/>
      <c r="AI12" s="617">
        <v>160020</v>
      </c>
      <c r="AJ12" s="620"/>
      <c r="AK12" s="617">
        <v>170020</v>
      </c>
      <c r="AL12" s="620"/>
      <c r="AM12" s="617">
        <v>180020</v>
      </c>
      <c r="AN12" s="620"/>
      <c r="AO12" s="617">
        <v>190020</v>
      </c>
      <c r="AP12" s="620"/>
      <c r="AQ12" s="617">
        <v>200020</v>
      </c>
      <c r="AR12" s="621"/>
    </row>
    <row r="13" spans="1:44" x14ac:dyDescent="0.2">
      <c r="A13" s="564"/>
      <c r="B13" s="615" t="s">
        <v>638</v>
      </c>
      <c r="C13" s="674" t="s">
        <v>585</v>
      </c>
      <c r="D13" s="587"/>
      <c r="E13" s="617">
        <v>10030</v>
      </c>
      <c r="F13" s="618"/>
      <c r="G13" s="617">
        <v>20030</v>
      </c>
      <c r="H13" s="619"/>
      <c r="I13" s="617">
        <v>30030</v>
      </c>
      <c r="J13" s="619"/>
      <c r="K13" s="617">
        <v>40030</v>
      </c>
      <c r="L13" s="619"/>
      <c r="M13" s="617">
        <v>50030</v>
      </c>
      <c r="N13" s="619"/>
      <c r="O13" s="617">
        <v>60030</v>
      </c>
      <c r="P13" s="619"/>
      <c r="Q13" s="617">
        <v>70030</v>
      </c>
      <c r="R13" s="619"/>
      <c r="S13" s="617">
        <v>80030</v>
      </c>
      <c r="T13" s="619"/>
      <c r="U13" s="617">
        <v>90030</v>
      </c>
      <c r="V13" s="619"/>
      <c r="W13" s="617">
        <v>100030</v>
      </c>
      <c r="X13" s="619"/>
      <c r="Y13" s="617">
        <v>110030</v>
      </c>
      <c r="Z13" s="619"/>
      <c r="AA13" s="617">
        <v>120030</v>
      </c>
      <c r="AB13" s="619"/>
      <c r="AC13" s="617">
        <v>130030</v>
      </c>
      <c r="AD13" s="619"/>
      <c r="AE13" s="617">
        <v>140030</v>
      </c>
      <c r="AF13" s="619"/>
      <c r="AG13" s="617">
        <v>150030</v>
      </c>
      <c r="AH13" s="620"/>
      <c r="AI13" s="617">
        <v>160030</v>
      </c>
      <c r="AJ13" s="620"/>
      <c r="AK13" s="617">
        <v>170030</v>
      </c>
      <c r="AL13" s="620"/>
      <c r="AM13" s="617">
        <v>180030</v>
      </c>
      <c r="AN13" s="620"/>
      <c r="AO13" s="617">
        <v>190030</v>
      </c>
      <c r="AP13" s="620"/>
      <c r="AQ13" s="617">
        <v>200030</v>
      </c>
      <c r="AR13" s="621"/>
    </row>
    <row r="14" spans="1:44" s="614" customFormat="1" x14ac:dyDescent="0.2">
      <c r="A14" s="609"/>
      <c r="B14" s="622" t="s">
        <v>172</v>
      </c>
      <c r="C14" s="623" t="s">
        <v>640</v>
      </c>
      <c r="D14" s="587"/>
      <c r="E14" s="617">
        <v>10040</v>
      </c>
      <c r="F14" s="624"/>
      <c r="G14" s="617">
        <v>20040</v>
      </c>
      <c r="H14" s="624"/>
      <c r="I14" s="617">
        <v>30040</v>
      </c>
      <c r="J14" s="624"/>
      <c r="K14" s="617">
        <v>40040</v>
      </c>
      <c r="L14" s="624"/>
      <c r="M14" s="617">
        <v>50040</v>
      </c>
      <c r="N14" s="624"/>
      <c r="O14" s="617">
        <v>60040</v>
      </c>
      <c r="P14" s="624"/>
      <c r="Q14" s="617">
        <v>70040</v>
      </c>
      <c r="R14" s="624"/>
      <c r="S14" s="617">
        <v>80040</v>
      </c>
      <c r="T14" s="624"/>
      <c r="U14" s="617">
        <v>90040</v>
      </c>
      <c r="V14" s="624"/>
      <c r="W14" s="617">
        <v>100040</v>
      </c>
      <c r="X14" s="624"/>
      <c r="Y14" s="617">
        <v>110040</v>
      </c>
      <c r="Z14" s="624"/>
      <c r="AA14" s="617">
        <v>120040</v>
      </c>
      <c r="AB14" s="624"/>
      <c r="AC14" s="617">
        <v>130040</v>
      </c>
      <c r="AD14" s="624"/>
      <c r="AE14" s="617">
        <v>140040</v>
      </c>
      <c r="AF14" s="624"/>
      <c r="AG14" s="617">
        <v>150040</v>
      </c>
      <c r="AH14" s="624"/>
      <c r="AI14" s="617">
        <v>160040</v>
      </c>
      <c r="AJ14" s="624"/>
      <c r="AK14" s="617">
        <v>170040</v>
      </c>
      <c r="AL14" s="624"/>
      <c r="AM14" s="617">
        <v>180040</v>
      </c>
      <c r="AN14" s="624"/>
      <c r="AO14" s="617">
        <v>190040</v>
      </c>
      <c r="AP14" s="624"/>
      <c r="AQ14" s="617">
        <v>200040</v>
      </c>
      <c r="AR14" s="625"/>
    </row>
    <row r="15" spans="1:44" x14ac:dyDescent="0.2">
      <c r="A15" s="564"/>
      <c r="B15" s="615" t="s">
        <v>641</v>
      </c>
      <c r="C15" s="674" t="s">
        <v>642</v>
      </c>
      <c r="D15" s="587"/>
      <c r="E15" s="617">
        <v>10050</v>
      </c>
      <c r="F15" s="618"/>
      <c r="G15" s="617">
        <v>20050</v>
      </c>
      <c r="H15" s="619"/>
      <c r="I15" s="617">
        <v>30050</v>
      </c>
      <c r="J15" s="619"/>
      <c r="K15" s="617">
        <v>40050</v>
      </c>
      <c r="L15" s="619"/>
      <c r="M15" s="617">
        <v>50050</v>
      </c>
      <c r="N15" s="619"/>
      <c r="O15" s="617">
        <v>60050</v>
      </c>
      <c r="P15" s="619"/>
      <c r="Q15" s="617">
        <v>70050</v>
      </c>
      <c r="R15" s="619"/>
      <c r="S15" s="617">
        <v>80050</v>
      </c>
      <c r="T15" s="619"/>
      <c r="U15" s="617">
        <v>90050</v>
      </c>
      <c r="V15" s="619"/>
      <c r="W15" s="617">
        <v>100050</v>
      </c>
      <c r="X15" s="619"/>
      <c r="Y15" s="617">
        <v>110050</v>
      </c>
      <c r="Z15" s="619"/>
      <c r="AA15" s="617">
        <v>120050</v>
      </c>
      <c r="AB15" s="619"/>
      <c r="AC15" s="617">
        <v>130050</v>
      </c>
      <c r="AD15" s="619"/>
      <c r="AE15" s="617">
        <v>140050</v>
      </c>
      <c r="AF15" s="619"/>
      <c r="AG15" s="617">
        <v>150050</v>
      </c>
      <c r="AH15" s="620"/>
      <c r="AI15" s="617">
        <v>160050</v>
      </c>
      <c r="AJ15" s="620"/>
      <c r="AK15" s="617">
        <v>170050</v>
      </c>
      <c r="AL15" s="620"/>
      <c r="AM15" s="617">
        <v>180050</v>
      </c>
      <c r="AN15" s="620"/>
      <c r="AO15" s="617">
        <v>190050</v>
      </c>
      <c r="AP15" s="620"/>
      <c r="AQ15" s="617">
        <v>200050</v>
      </c>
      <c r="AR15" s="621"/>
    </row>
    <row r="16" spans="1:44" x14ac:dyDescent="0.2">
      <c r="A16" s="564"/>
      <c r="B16" s="615" t="s">
        <v>643</v>
      </c>
      <c r="C16" s="674" t="s">
        <v>699</v>
      </c>
      <c r="D16" s="587"/>
      <c r="E16" s="617">
        <v>10060</v>
      </c>
      <c r="F16" s="618"/>
      <c r="G16" s="617">
        <v>20060</v>
      </c>
      <c r="H16" s="619"/>
      <c r="I16" s="617">
        <v>30060</v>
      </c>
      <c r="J16" s="619"/>
      <c r="K16" s="617">
        <v>40060</v>
      </c>
      <c r="L16" s="619"/>
      <c r="M16" s="617">
        <v>50060</v>
      </c>
      <c r="N16" s="619"/>
      <c r="O16" s="617">
        <v>60060</v>
      </c>
      <c r="P16" s="619"/>
      <c r="Q16" s="617">
        <v>70060</v>
      </c>
      <c r="R16" s="619"/>
      <c r="S16" s="617">
        <v>80060</v>
      </c>
      <c r="T16" s="619"/>
      <c r="U16" s="617">
        <v>90060</v>
      </c>
      <c r="V16" s="619"/>
      <c r="W16" s="617">
        <v>100060</v>
      </c>
      <c r="X16" s="619"/>
      <c r="Y16" s="617">
        <v>110060</v>
      </c>
      <c r="Z16" s="619"/>
      <c r="AA16" s="617">
        <v>120060</v>
      </c>
      <c r="AB16" s="619"/>
      <c r="AC16" s="617">
        <v>130060</v>
      </c>
      <c r="AD16" s="619"/>
      <c r="AE16" s="617">
        <v>140060</v>
      </c>
      <c r="AF16" s="619"/>
      <c r="AG16" s="617">
        <v>150060</v>
      </c>
      <c r="AH16" s="620"/>
      <c r="AI16" s="617">
        <v>160060</v>
      </c>
      <c r="AJ16" s="620"/>
      <c r="AK16" s="617">
        <v>170060</v>
      </c>
      <c r="AL16" s="620"/>
      <c r="AM16" s="617">
        <v>180060</v>
      </c>
      <c r="AN16" s="620"/>
      <c r="AO16" s="617">
        <v>190060</v>
      </c>
      <c r="AP16" s="620"/>
      <c r="AQ16" s="617">
        <v>200060</v>
      </c>
      <c r="AR16" s="621"/>
    </row>
    <row r="17" spans="1:44" x14ac:dyDescent="0.2">
      <c r="A17" s="564"/>
      <c r="B17" s="615" t="s">
        <v>645</v>
      </c>
      <c r="C17" s="674" t="s">
        <v>700</v>
      </c>
      <c r="D17" s="587"/>
      <c r="E17" s="617">
        <v>10070</v>
      </c>
      <c r="F17" s="618"/>
      <c r="G17" s="617">
        <v>20070</v>
      </c>
      <c r="H17" s="619"/>
      <c r="I17" s="617">
        <v>30070</v>
      </c>
      <c r="J17" s="619"/>
      <c r="K17" s="617">
        <v>40070</v>
      </c>
      <c r="L17" s="619"/>
      <c r="M17" s="617">
        <v>50070</v>
      </c>
      <c r="N17" s="619"/>
      <c r="O17" s="617">
        <v>60070</v>
      </c>
      <c r="P17" s="619"/>
      <c r="Q17" s="617">
        <v>70070</v>
      </c>
      <c r="R17" s="619"/>
      <c r="S17" s="617">
        <v>80070</v>
      </c>
      <c r="T17" s="619"/>
      <c r="U17" s="617">
        <v>90070</v>
      </c>
      <c r="V17" s="619"/>
      <c r="W17" s="617">
        <v>100070</v>
      </c>
      <c r="X17" s="619"/>
      <c r="Y17" s="617">
        <v>110070</v>
      </c>
      <c r="Z17" s="619"/>
      <c r="AA17" s="617">
        <v>120070</v>
      </c>
      <c r="AB17" s="619"/>
      <c r="AC17" s="617">
        <v>130070</v>
      </c>
      <c r="AD17" s="619"/>
      <c r="AE17" s="617">
        <v>140070</v>
      </c>
      <c r="AF17" s="619"/>
      <c r="AG17" s="617">
        <v>150070</v>
      </c>
      <c r="AH17" s="620"/>
      <c r="AI17" s="617">
        <v>160070</v>
      </c>
      <c r="AJ17" s="620"/>
      <c r="AK17" s="617">
        <v>170070</v>
      </c>
      <c r="AL17" s="620"/>
      <c r="AM17" s="617">
        <v>180070</v>
      </c>
      <c r="AN17" s="620"/>
      <c r="AO17" s="617">
        <v>190070</v>
      </c>
      <c r="AP17" s="620"/>
      <c r="AQ17" s="617">
        <v>200070</v>
      </c>
      <c r="AR17" s="621"/>
    </row>
    <row r="18" spans="1:44" x14ac:dyDescent="0.2">
      <c r="A18" s="564"/>
      <c r="B18" s="615" t="s">
        <v>647</v>
      </c>
      <c r="C18" s="616" t="s">
        <v>701</v>
      </c>
      <c r="D18" s="587"/>
      <c r="E18" s="617">
        <v>10080</v>
      </c>
      <c r="F18" s="618"/>
      <c r="G18" s="617">
        <v>20080</v>
      </c>
      <c r="H18" s="619"/>
      <c r="I18" s="617">
        <v>30080</v>
      </c>
      <c r="J18" s="619"/>
      <c r="K18" s="617">
        <v>40080</v>
      </c>
      <c r="L18" s="619"/>
      <c r="M18" s="617">
        <v>50080</v>
      </c>
      <c r="N18" s="619"/>
      <c r="O18" s="617">
        <v>60080</v>
      </c>
      <c r="P18" s="619"/>
      <c r="Q18" s="617">
        <v>70080</v>
      </c>
      <c r="R18" s="619"/>
      <c r="S18" s="617">
        <v>80080</v>
      </c>
      <c r="T18" s="619"/>
      <c r="U18" s="617">
        <v>90080</v>
      </c>
      <c r="V18" s="619"/>
      <c r="W18" s="617">
        <v>100080</v>
      </c>
      <c r="X18" s="619"/>
      <c r="Y18" s="617">
        <v>110080</v>
      </c>
      <c r="Z18" s="619"/>
      <c r="AA18" s="617">
        <v>120080</v>
      </c>
      <c r="AB18" s="619"/>
      <c r="AC18" s="617">
        <v>130080</v>
      </c>
      <c r="AD18" s="619"/>
      <c r="AE18" s="617">
        <v>140080</v>
      </c>
      <c r="AF18" s="619"/>
      <c r="AG18" s="617">
        <v>150080</v>
      </c>
      <c r="AH18" s="620"/>
      <c r="AI18" s="617">
        <v>160080</v>
      </c>
      <c r="AJ18" s="620"/>
      <c r="AK18" s="617">
        <v>170080</v>
      </c>
      <c r="AL18" s="620"/>
      <c r="AM18" s="617">
        <v>180080</v>
      </c>
      <c r="AN18" s="620"/>
      <c r="AO18" s="617">
        <v>190080</v>
      </c>
      <c r="AP18" s="620"/>
      <c r="AQ18" s="617">
        <v>200080</v>
      </c>
      <c r="AR18" s="621"/>
    </row>
    <row r="19" spans="1:44" x14ac:dyDescent="0.2">
      <c r="A19" s="564"/>
      <c r="B19" s="622" t="s">
        <v>173</v>
      </c>
      <c r="C19" s="623" t="s">
        <v>702</v>
      </c>
      <c r="D19" s="587"/>
      <c r="E19" s="617">
        <v>10090</v>
      </c>
      <c r="F19" s="624"/>
      <c r="G19" s="617">
        <v>20090</v>
      </c>
      <c r="H19" s="624"/>
      <c r="I19" s="617">
        <v>30090</v>
      </c>
      <c r="J19" s="624"/>
      <c r="K19" s="617">
        <v>40090</v>
      </c>
      <c r="L19" s="624"/>
      <c r="M19" s="617">
        <v>50090</v>
      </c>
      <c r="N19" s="624"/>
      <c r="O19" s="617">
        <v>60090</v>
      </c>
      <c r="P19" s="624"/>
      <c r="Q19" s="617">
        <v>70090</v>
      </c>
      <c r="R19" s="624"/>
      <c r="S19" s="617">
        <v>80090</v>
      </c>
      <c r="T19" s="624"/>
      <c r="U19" s="617">
        <v>90090</v>
      </c>
      <c r="V19" s="624"/>
      <c r="W19" s="617">
        <v>100090</v>
      </c>
      <c r="X19" s="624"/>
      <c r="Y19" s="617">
        <v>110090</v>
      </c>
      <c r="Z19" s="624"/>
      <c r="AA19" s="617">
        <v>120090</v>
      </c>
      <c r="AB19" s="624"/>
      <c r="AC19" s="617">
        <v>130090</v>
      </c>
      <c r="AD19" s="624"/>
      <c r="AE19" s="617">
        <v>140090</v>
      </c>
      <c r="AF19" s="624"/>
      <c r="AG19" s="617">
        <v>150090</v>
      </c>
      <c r="AH19" s="624"/>
      <c r="AI19" s="617">
        <v>160090</v>
      </c>
      <c r="AJ19" s="624"/>
      <c r="AK19" s="617">
        <v>170090</v>
      </c>
      <c r="AL19" s="624"/>
      <c r="AM19" s="617">
        <v>180090</v>
      </c>
      <c r="AN19" s="624"/>
      <c r="AO19" s="617">
        <v>190090</v>
      </c>
      <c r="AP19" s="624"/>
      <c r="AQ19" s="617">
        <v>200090</v>
      </c>
      <c r="AR19" s="625"/>
    </row>
    <row r="20" spans="1:44" ht="13.5" thickBot="1" x14ac:dyDescent="0.25">
      <c r="A20" s="564"/>
      <c r="B20" s="626" t="s">
        <v>175</v>
      </c>
      <c r="C20" s="627" t="s">
        <v>95</v>
      </c>
      <c r="D20" s="628"/>
      <c r="E20" s="629">
        <v>10100</v>
      </c>
      <c r="F20" s="630"/>
      <c r="G20" s="629">
        <v>20100</v>
      </c>
      <c r="H20" s="630"/>
      <c r="I20" s="629">
        <v>30100</v>
      </c>
      <c r="J20" s="630"/>
      <c r="K20" s="629">
        <v>40100</v>
      </c>
      <c r="L20" s="630"/>
      <c r="M20" s="629">
        <v>50100</v>
      </c>
      <c r="N20" s="630"/>
      <c r="O20" s="629">
        <v>60100</v>
      </c>
      <c r="P20" s="630"/>
      <c r="Q20" s="629">
        <v>70100</v>
      </c>
      <c r="R20" s="630"/>
      <c r="S20" s="629">
        <v>80100</v>
      </c>
      <c r="T20" s="630"/>
      <c r="U20" s="629">
        <v>90100</v>
      </c>
      <c r="V20" s="630"/>
      <c r="W20" s="629">
        <v>100100</v>
      </c>
      <c r="X20" s="630"/>
      <c r="Y20" s="629">
        <v>110100</v>
      </c>
      <c r="Z20" s="630"/>
      <c r="AA20" s="629">
        <v>120100</v>
      </c>
      <c r="AB20" s="630"/>
      <c r="AC20" s="629">
        <v>130100</v>
      </c>
      <c r="AD20" s="630"/>
      <c r="AE20" s="629">
        <v>140100</v>
      </c>
      <c r="AF20" s="630"/>
      <c r="AG20" s="629">
        <v>150100</v>
      </c>
      <c r="AH20" s="630"/>
      <c r="AI20" s="629">
        <v>160100</v>
      </c>
      <c r="AJ20" s="630"/>
      <c r="AK20" s="629">
        <v>170100</v>
      </c>
      <c r="AL20" s="630"/>
      <c r="AM20" s="629">
        <v>180100</v>
      </c>
      <c r="AN20" s="630"/>
      <c r="AO20" s="629">
        <v>190100</v>
      </c>
      <c r="AP20" s="630"/>
      <c r="AQ20" s="629">
        <v>200100</v>
      </c>
      <c r="AR20" s="631"/>
    </row>
    <row r="21" spans="1:44" s="614" customFormat="1" ht="14.25" thickTop="1" thickBot="1" x14ac:dyDescent="0.25">
      <c r="A21" s="609"/>
      <c r="B21" s="632" t="s">
        <v>176</v>
      </c>
      <c r="C21" s="633" t="s">
        <v>703</v>
      </c>
      <c r="D21" s="634"/>
      <c r="E21" s="635">
        <v>10110</v>
      </c>
      <c r="F21" s="636"/>
      <c r="G21" s="635">
        <v>20110</v>
      </c>
      <c r="H21" s="636"/>
      <c r="I21" s="635">
        <v>30110</v>
      </c>
      <c r="J21" s="636"/>
      <c r="K21" s="635">
        <v>40110</v>
      </c>
      <c r="L21" s="636"/>
      <c r="M21" s="635">
        <v>50110</v>
      </c>
      <c r="N21" s="636"/>
      <c r="O21" s="635">
        <v>60110</v>
      </c>
      <c r="P21" s="636"/>
      <c r="Q21" s="635">
        <v>70110</v>
      </c>
      <c r="R21" s="636"/>
      <c r="S21" s="635">
        <v>80110</v>
      </c>
      <c r="T21" s="636"/>
      <c r="U21" s="635">
        <v>90110</v>
      </c>
      <c r="V21" s="636"/>
      <c r="W21" s="635">
        <v>100110</v>
      </c>
      <c r="X21" s="636"/>
      <c r="Y21" s="635">
        <v>110110</v>
      </c>
      <c r="Z21" s="636"/>
      <c r="AA21" s="635">
        <v>120110</v>
      </c>
      <c r="AB21" s="636"/>
      <c r="AC21" s="635">
        <v>130110</v>
      </c>
      <c r="AD21" s="636"/>
      <c r="AE21" s="635">
        <v>140110</v>
      </c>
      <c r="AF21" s="636"/>
      <c r="AG21" s="635">
        <v>150110</v>
      </c>
      <c r="AH21" s="636"/>
      <c r="AI21" s="635">
        <v>160110</v>
      </c>
      <c r="AJ21" s="636"/>
      <c r="AK21" s="635">
        <v>170110</v>
      </c>
      <c r="AL21" s="636"/>
      <c r="AM21" s="635">
        <v>180110</v>
      </c>
      <c r="AN21" s="636"/>
      <c r="AO21" s="635">
        <v>190110</v>
      </c>
      <c r="AP21" s="636"/>
      <c r="AQ21" s="635">
        <v>200110</v>
      </c>
      <c r="AR21" s="637"/>
    </row>
    <row r="22" spans="1:44" s="614" customFormat="1" ht="36" customHeight="1" thickTop="1" thickBot="1" x14ac:dyDescent="0.25">
      <c r="A22" s="609"/>
      <c r="B22" s="604"/>
      <c r="C22" s="605" t="s">
        <v>569</v>
      </c>
      <c r="D22" s="638"/>
      <c r="E22" s="639"/>
      <c r="F22" s="639"/>
      <c r="G22" s="639"/>
      <c r="H22" s="639"/>
      <c r="I22" s="639"/>
      <c r="J22" s="639"/>
      <c r="K22" s="639"/>
      <c r="L22" s="639"/>
      <c r="M22" s="639"/>
      <c r="N22" s="639"/>
      <c r="O22" s="639"/>
      <c r="P22" s="639"/>
      <c r="Q22" s="639"/>
      <c r="R22" s="639"/>
      <c r="S22" s="639"/>
      <c r="T22" s="639"/>
      <c r="U22" s="639"/>
      <c r="V22" s="639"/>
      <c r="W22" s="639"/>
      <c r="X22" s="639"/>
      <c r="Y22" s="639"/>
      <c r="Z22" s="639"/>
      <c r="AA22" s="639"/>
      <c r="AB22" s="639"/>
      <c r="AC22" s="639"/>
      <c r="AD22" s="639"/>
      <c r="AE22" s="639"/>
      <c r="AF22" s="639"/>
      <c r="AG22" s="639"/>
      <c r="AH22" s="639"/>
      <c r="AI22" s="639"/>
      <c r="AJ22" s="639"/>
      <c r="AK22" s="639"/>
      <c r="AL22" s="639"/>
      <c r="AM22" s="639"/>
      <c r="AN22" s="639"/>
      <c r="AO22" s="639"/>
      <c r="AP22" s="639"/>
      <c r="AQ22" s="639"/>
      <c r="AR22" s="640"/>
    </row>
    <row r="23" spans="1:44" s="614" customFormat="1" x14ac:dyDescent="0.2">
      <c r="A23" s="609"/>
      <c r="B23" s="610" t="s">
        <v>178</v>
      </c>
      <c r="C23" s="600" t="s">
        <v>502</v>
      </c>
      <c r="D23" s="588"/>
      <c r="E23" s="617">
        <v>10120</v>
      </c>
      <c r="F23" s="612"/>
      <c r="G23" s="617">
        <v>20120</v>
      </c>
      <c r="H23" s="612"/>
      <c r="I23" s="617">
        <v>30120</v>
      </c>
      <c r="J23" s="612"/>
      <c r="K23" s="617">
        <v>40120</v>
      </c>
      <c r="L23" s="612"/>
      <c r="M23" s="617">
        <v>50120</v>
      </c>
      <c r="N23" s="612"/>
      <c r="O23" s="617">
        <v>60120</v>
      </c>
      <c r="P23" s="612"/>
      <c r="Q23" s="617">
        <v>70120</v>
      </c>
      <c r="R23" s="612"/>
      <c r="S23" s="617">
        <v>80120</v>
      </c>
      <c r="T23" s="612"/>
      <c r="U23" s="617">
        <v>90120</v>
      </c>
      <c r="V23" s="612"/>
      <c r="W23" s="617">
        <v>100120</v>
      </c>
      <c r="X23" s="612"/>
      <c r="Y23" s="617">
        <v>110120</v>
      </c>
      <c r="Z23" s="612"/>
      <c r="AA23" s="617">
        <v>120120</v>
      </c>
      <c r="AB23" s="612"/>
      <c r="AC23" s="617">
        <v>130120</v>
      </c>
      <c r="AD23" s="612"/>
      <c r="AE23" s="617">
        <v>140120</v>
      </c>
      <c r="AF23" s="612"/>
      <c r="AG23" s="617">
        <v>150120</v>
      </c>
      <c r="AH23" s="612"/>
      <c r="AI23" s="617">
        <v>160120</v>
      </c>
      <c r="AJ23" s="612"/>
      <c r="AK23" s="617">
        <v>170120</v>
      </c>
      <c r="AL23" s="612"/>
      <c r="AM23" s="617">
        <v>180120</v>
      </c>
      <c r="AN23" s="612"/>
      <c r="AO23" s="617">
        <v>190120</v>
      </c>
      <c r="AP23" s="612"/>
      <c r="AQ23" s="617">
        <v>200120</v>
      </c>
      <c r="AR23" s="613"/>
    </row>
    <row r="24" spans="1:44" x14ac:dyDescent="0.2">
      <c r="A24" s="564"/>
      <c r="B24" s="615" t="s">
        <v>650</v>
      </c>
      <c r="C24" s="674" t="s">
        <v>704</v>
      </c>
      <c r="D24" s="587"/>
      <c r="E24" s="641">
        <v>10130</v>
      </c>
      <c r="F24" s="618"/>
      <c r="G24" s="641">
        <v>20130</v>
      </c>
      <c r="H24" s="619"/>
      <c r="I24" s="641">
        <v>30130</v>
      </c>
      <c r="J24" s="619"/>
      <c r="K24" s="641">
        <v>40130</v>
      </c>
      <c r="L24" s="619"/>
      <c r="M24" s="641">
        <v>50130</v>
      </c>
      <c r="N24" s="619"/>
      <c r="O24" s="641">
        <v>60130</v>
      </c>
      <c r="P24" s="619"/>
      <c r="Q24" s="641">
        <v>70130</v>
      </c>
      <c r="R24" s="619"/>
      <c r="S24" s="641">
        <v>80130</v>
      </c>
      <c r="T24" s="619"/>
      <c r="U24" s="641">
        <v>90130</v>
      </c>
      <c r="V24" s="619"/>
      <c r="W24" s="641">
        <v>100130</v>
      </c>
      <c r="X24" s="619"/>
      <c r="Y24" s="641">
        <v>110130</v>
      </c>
      <c r="Z24" s="619"/>
      <c r="AA24" s="641">
        <v>120130</v>
      </c>
      <c r="AB24" s="619"/>
      <c r="AC24" s="641">
        <v>130130</v>
      </c>
      <c r="AD24" s="619"/>
      <c r="AE24" s="641">
        <v>140130</v>
      </c>
      <c r="AF24" s="619"/>
      <c r="AG24" s="641">
        <v>150130</v>
      </c>
      <c r="AH24" s="620"/>
      <c r="AI24" s="641">
        <v>160130</v>
      </c>
      <c r="AJ24" s="620"/>
      <c r="AK24" s="641">
        <v>170130</v>
      </c>
      <c r="AL24" s="620"/>
      <c r="AM24" s="641">
        <v>180130</v>
      </c>
      <c r="AN24" s="620"/>
      <c r="AO24" s="641">
        <v>190130</v>
      </c>
      <c r="AP24" s="620"/>
      <c r="AQ24" s="641">
        <v>200130</v>
      </c>
      <c r="AR24" s="621"/>
    </row>
    <row r="25" spans="1:44" ht="25.5" x14ac:dyDescent="0.2">
      <c r="A25" s="564"/>
      <c r="B25" s="642" t="s">
        <v>652</v>
      </c>
      <c r="C25" s="675" t="s">
        <v>653</v>
      </c>
      <c r="D25" s="587"/>
      <c r="E25" s="641">
        <v>10140</v>
      </c>
      <c r="F25" s="618"/>
      <c r="G25" s="641">
        <v>20140</v>
      </c>
      <c r="H25" s="619"/>
      <c r="I25" s="641">
        <v>30140</v>
      </c>
      <c r="J25" s="619"/>
      <c r="K25" s="641">
        <v>40140</v>
      </c>
      <c r="L25" s="619"/>
      <c r="M25" s="641">
        <v>50140</v>
      </c>
      <c r="N25" s="619"/>
      <c r="O25" s="641">
        <v>60140</v>
      </c>
      <c r="P25" s="619"/>
      <c r="Q25" s="641">
        <v>70140</v>
      </c>
      <c r="R25" s="619"/>
      <c r="S25" s="641">
        <v>80140</v>
      </c>
      <c r="T25" s="619"/>
      <c r="U25" s="641">
        <v>90140</v>
      </c>
      <c r="V25" s="619"/>
      <c r="W25" s="641">
        <v>100140</v>
      </c>
      <c r="X25" s="619"/>
      <c r="Y25" s="641">
        <v>110140</v>
      </c>
      <c r="Z25" s="619"/>
      <c r="AA25" s="641">
        <v>120140</v>
      </c>
      <c r="AB25" s="619"/>
      <c r="AC25" s="641">
        <v>130140</v>
      </c>
      <c r="AD25" s="619"/>
      <c r="AE25" s="641">
        <v>140140</v>
      </c>
      <c r="AF25" s="619"/>
      <c r="AG25" s="641">
        <v>150140</v>
      </c>
      <c r="AH25" s="620"/>
      <c r="AI25" s="641">
        <v>160140</v>
      </c>
      <c r="AJ25" s="620"/>
      <c r="AK25" s="641">
        <v>170140</v>
      </c>
      <c r="AL25" s="620"/>
      <c r="AM25" s="641">
        <v>180140</v>
      </c>
      <c r="AN25" s="620"/>
      <c r="AO25" s="641">
        <v>190140</v>
      </c>
      <c r="AP25" s="620"/>
      <c r="AQ25" s="641">
        <v>200140</v>
      </c>
      <c r="AR25" s="621"/>
    </row>
    <row r="26" spans="1:44" ht="13.5" customHeight="1" x14ac:dyDescent="0.2">
      <c r="A26" s="564"/>
      <c r="B26" s="642" t="s">
        <v>654</v>
      </c>
      <c r="C26" s="675" t="s">
        <v>655</v>
      </c>
      <c r="D26" s="587"/>
      <c r="E26" s="641">
        <v>10150</v>
      </c>
      <c r="F26" s="618"/>
      <c r="G26" s="641">
        <v>20150</v>
      </c>
      <c r="H26" s="619"/>
      <c r="I26" s="641">
        <v>30150</v>
      </c>
      <c r="J26" s="619"/>
      <c r="K26" s="641">
        <v>40150</v>
      </c>
      <c r="L26" s="619"/>
      <c r="M26" s="641">
        <v>50150</v>
      </c>
      <c r="N26" s="619"/>
      <c r="O26" s="641">
        <v>60150</v>
      </c>
      <c r="P26" s="619"/>
      <c r="Q26" s="641">
        <v>70150</v>
      </c>
      <c r="R26" s="619"/>
      <c r="S26" s="641">
        <v>80150</v>
      </c>
      <c r="T26" s="619"/>
      <c r="U26" s="641">
        <v>90150</v>
      </c>
      <c r="V26" s="619"/>
      <c r="W26" s="641">
        <v>100150</v>
      </c>
      <c r="X26" s="619"/>
      <c r="Y26" s="641">
        <v>110150</v>
      </c>
      <c r="Z26" s="619"/>
      <c r="AA26" s="641">
        <v>120150</v>
      </c>
      <c r="AB26" s="619"/>
      <c r="AC26" s="641">
        <v>130150</v>
      </c>
      <c r="AD26" s="619"/>
      <c r="AE26" s="641">
        <v>140150</v>
      </c>
      <c r="AF26" s="619"/>
      <c r="AG26" s="641">
        <v>150150</v>
      </c>
      <c r="AH26" s="620"/>
      <c r="AI26" s="641">
        <v>160150</v>
      </c>
      <c r="AJ26" s="620"/>
      <c r="AK26" s="641">
        <v>170150</v>
      </c>
      <c r="AL26" s="620"/>
      <c r="AM26" s="641">
        <v>180150</v>
      </c>
      <c r="AN26" s="620"/>
      <c r="AO26" s="641">
        <v>190150</v>
      </c>
      <c r="AP26" s="620"/>
      <c r="AQ26" s="641">
        <v>200150</v>
      </c>
      <c r="AR26" s="621"/>
    </row>
    <row r="27" spans="1:44" ht="25.5" x14ac:dyDescent="0.2">
      <c r="A27" s="564"/>
      <c r="B27" s="642" t="s">
        <v>656</v>
      </c>
      <c r="C27" s="643" t="s">
        <v>657</v>
      </c>
      <c r="D27" s="587"/>
      <c r="E27" s="641">
        <v>10160</v>
      </c>
      <c r="F27" s="618"/>
      <c r="G27" s="641">
        <v>20160</v>
      </c>
      <c r="H27" s="619"/>
      <c r="I27" s="641">
        <v>30160</v>
      </c>
      <c r="J27" s="619"/>
      <c r="K27" s="641">
        <v>40160</v>
      </c>
      <c r="L27" s="619"/>
      <c r="M27" s="641">
        <v>50160</v>
      </c>
      <c r="N27" s="619"/>
      <c r="O27" s="641">
        <v>60160</v>
      </c>
      <c r="P27" s="619"/>
      <c r="Q27" s="641">
        <v>70160</v>
      </c>
      <c r="R27" s="619"/>
      <c r="S27" s="641">
        <v>80160</v>
      </c>
      <c r="T27" s="619"/>
      <c r="U27" s="641">
        <v>90160</v>
      </c>
      <c r="V27" s="619"/>
      <c r="W27" s="641">
        <v>100160</v>
      </c>
      <c r="X27" s="619"/>
      <c r="Y27" s="641">
        <v>110160</v>
      </c>
      <c r="Z27" s="619"/>
      <c r="AA27" s="641">
        <v>120160</v>
      </c>
      <c r="AB27" s="619"/>
      <c r="AC27" s="641">
        <v>130160</v>
      </c>
      <c r="AD27" s="619"/>
      <c r="AE27" s="641">
        <v>140160</v>
      </c>
      <c r="AF27" s="619"/>
      <c r="AG27" s="641">
        <v>150160</v>
      </c>
      <c r="AH27" s="620"/>
      <c r="AI27" s="641">
        <v>160160</v>
      </c>
      <c r="AJ27" s="620"/>
      <c r="AK27" s="641">
        <v>170160</v>
      </c>
      <c r="AL27" s="620"/>
      <c r="AM27" s="641">
        <v>180160</v>
      </c>
      <c r="AN27" s="620"/>
      <c r="AO27" s="641">
        <v>190160</v>
      </c>
      <c r="AP27" s="620"/>
      <c r="AQ27" s="641">
        <v>200160</v>
      </c>
      <c r="AR27" s="621"/>
    </row>
    <row r="28" spans="1:44" x14ac:dyDescent="0.2">
      <c r="A28" s="564"/>
      <c r="B28" s="615" t="s">
        <v>658</v>
      </c>
      <c r="C28" s="674" t="s">
        <v>659</v>
      </c>
      <c r="D28" s="587"/>
      <c r="E28" s="641">
        <v>10170</v>
      </c>
      <c r="F28" s="618"/>
      <c r="G28" s="641">
        <v>20170</v>
      </c>
      <c r="H28" s="619"/>
      <c r="I28" s="641">
        <v>30170</v>
      </c>
      <c r="J28" s="619"/>
      <c r="K28" s="641">
        <v>40170</v>
      </c>
      <c r="L28" s="619"/>
      <c r="M28" s="641">
        <v>50170</v>
      </c>
      <c r="N28" s="619"/>
      <c r="O28" s="641">
        <v>60170</v>
      </c>
      <c r="P28" s="619"/>
      <c r="Q28" s="641">
        <v>70170</v>
      </c>
      <c r="R28" s="619"/>
      <c r="S28" s="641">
        <v>80170</v>
      </c>
      <c r="T28" s="619"/>
      <c r="U28" s="641">
        <v>90170</v>
      </c>
      <c r="V28" s="619"/>
      <c r="W28" s="641">
        <v>100170</v>
      </c>
      <c r="X28" s="619"/>
      <c r="Y28" s="641">
        <v>110170</v>
      </c>
      <c r="Z28" s="619"/>
      <c r="AA28" s="641">
        <v>120170</v>
      </c>
      <c r="AB28" s="619"/>
      <c r="AC28" s="641">
        <v>130170</v>
      </c>
      <c r="AD28" s="619"/>
      <c r="AE28" s="641">
        <v>140170</v>
      </c>
      <c r="AF28" s="619"/>
      <c r="AG28" s="641">
        <v>150170</v>
      </c>
      <c r="AH28" s="620"/>
      <c r="AI28" s="641">
        <v>160170</v>
      </c>
      <c r="AJ28" s="620"/>
      <c r="AK28" s="641">
        <v>170170</v>
      </c>
      <c r="AL28" s="620"/>
      <c r="AM28" s="641">
        <v>180170</v>
      </c>
      <c r="AN28" s="620"/>
      <c r="AO28" s="641">
        <v>190170</v>
      </c>
      <c r="AP28" s="620"/>
      <c r="AQ28" s="641">
        <v>200170</v>
      </c>
      <c r="AR28" s="621"/>
    </row>
    <row r="29" spans="1:44" ht="25.5" x14ac:dyDescent="0.2">
      <c r="A29" s="564"/>
      <c r="B29" s="642" t="s">
        <v>660</v>
      </c>
      <c r="C29" s="675" t="s">
        <v>661</v>
      </c>
      <c r="D29" s="587"/>
      <c r="E29" s="641">
        <v>10180</v>
      </c>
      <c r="F29" s="618"/>
      <c r="G29" s="641">
        <v>20180</v>
      </c>
      <c r="H29" s="619"/>
      <c r="I29" s="641">
        <v>30180</v>
      </c>
      <c r="J29" s="619"/>
      <c r="K29" s="641">
        <v>40180</v>
      </c>
      <c r="L29" s="619"/>
      <c r="M29" s="641">
        <v>50180</v>
      </c>
      <c r="N29" s="619"/>
      <c r="O29" s="641">
        <v>60180</v>
      </c>
      <c r="P29" s="619"/>
      <c r="Q29" s="641">
        <v>70180</v>
      </c>
      <c r="R29" s="619"/>
      <c r="S29" s="641">
        <v>80180</v>
      </c>
      <c r="T29" s="619"/>
      <c r="U29" s="641">
        <v>90180</v>
      </c>
      <c r="V29" s="619"/>
      <c r="W29" s="641">
        <v>100180</v>
      </c>
      <c r="X29" s="619"/>
      <c r="Y29" s="641">
        <v>110180</v>
      </c>
      <c r="Z29" s="619"/>
      <c r="AA29" s="641">
        <v>120180</v>
      </c>
      <c r="AB29" s="619"/>
      <c r="AC29" s="641">
        <v>130180</v>
      </c>
      <c r="AD29" s="619"/>
      <c r="AE29" s="641">
        <v>140180</v>
      </c>
      <c r="AF29" s="619"/>
      <c r="AG29" s="641">
        <v>150180</v>
      </c>
      <c r="AH29" s="620"/>
      <c r="AI29" s="641">
        <v>160180</v>
      </c>
      <c r="AJ29" s="620"/>
      <c r="AK29" s="641">
        <v>170180</v>
      </c>
      <c r="AL29" s="620"/>
      <c r="AM29" s="641">
        <v>180180</v>
      </c>
      <c r="AN29" s="620"/>
      <c r="AO29" s="641">
        <v>190180</v>
      </c>
      <c r="AP29" s="620"/>
      <c r="AQ29" s="641">
        <v>200180</v>
      </c>
      <c r="AR29" s="621"/>
    </row>
    <row r="30" spans="1:44" ht="25.5" x14ac:dyDescent="0.2">
      <c r="A30" s="564"/>
      <c r="B30" s="642" t="s">
        <v>662</v>
      </c>
      <c r="C30" s="675" t="s">
        <v>663</v>
      </c>
      <c r="D30" s="587"/>
      <c r="E30" s="641">
        <v>10190</v>
      </c>
      <c r="F30" s="618"/>
      <c r="G30" s="641">
        <v>20190</v>
      </c>
      <c r="H30" s="619"/>
      <c r="I30" s="641">
        <v>30190</v>
      </c>
      <c r="J30" s="619"/>
      <c r="K30" s="641">
        <v>40190</v>
      </c>
      <c r="L30" s="619"/>
      <c r="M30" s="641">
        <v>50190</v>
      </c>
      <c r="N30" s="619"/>
      <c r="O30" s="641">
        <v>60190</v>
      </c>
      <c r="P30" s="619"/>
      <c r="Q30" s="641">
        <v>70190</v>
      </c>
      <c r="R30" s="619"/>
      <c r="S30" s="641">
        <v>80190</v>
      </c>
      <c r="T30" s="619"/>
      <c r="U30" s="641">
        <v>90190</v>
      </c>
      <c r="V30" s="619"/>
      <c r="W30" s="641">
        <v>100190</v>
      </c>
      <c r="X30" s="619"/>
      <c r="Y30" s="641">
        <v>110190</v>
      </c>
      <c r="Z30" s="619"/>
      <c r="AA30" s="641">
        <v>120190</v>
      </c>
      <c r="AB30" s="619"/>
      <c r="AC30" s="641">
        <v>130190</v>
      </c>
      <c r="AD30" s="619"/>
      <c r="AE30" s="641">
        <v>140190</v>
      </c>
      <c r="AF30" s="619"/>
      <c r="AG30" s="641">
        <v>150190</v>
      </c>
      <c r="AH30" s="620"/>
      <c r="AI30" s="641">
        <v>160190</v>
      </c>
      <c r="AJ30" s="620"/>
      <c r="AK30" s="641">
        <v>170190</v>
      </c>
      <c r="AL30" s="620"/>
      <c r="AM30" s="641">
        <v>180190</v>
      </c>
      <c r="AN30" s="620"/>
      <c r="AO30" s="641">
        <v>190190</v>
      </c>
      <c r="AP30" s="620"/>
      <c r="AQ30" s="641">
        <v>200190</v>
      </c>
      <c r="AR30" s="621"/>
    </row>
    <row r="31" spans="1:44" ht="25.5" x14ac:dyDescent="0.2">
      <c r="A31" s="564"/>
      <c r="B31" s="642" t="s">
        <v>664</v>
      </c>
      <c r="C31" s="643" t="s">
        <v>665</v>
      </c>
      <c r="D31" s="587"/>
      <c r="E31" s="641">
        <v>10200</v>
      </c>
      <c r="F31" s="618"/>
      <c r="G31" s="641">
        <v>20200</v>
      </c>
      <c r="H31" s="619"/>
      <c r="I31" s="641">
        <v>30200</v>
      </c>
      <c r="J31" s="619"/>
      <c r="K31" s="641">
        <v>40200</v>
      </c>
      <c r="L31" s="619"/>
      <c r="M31" s="641">
        <v>50200</v>
      </c>
      <c r="N31" s="619"/>
      <c r="O31" s="641">
        <v>60200</v>
      </c>
      <c r="P31" s="619"/>
      <c r="Q31" s="641">
        <v>70200</v>
      </c>
      <c r="R31" s="619"/>
      <c r="S31" s="641">
        <v>80200</v>
      </c>
      <c r="T31" s="619"/>
      <c r="U31" s="641">
        <v>90200</v>
      </c>
      <c r="V31" s="619"/>
      <c r="W31" s="641">
        <v>100200</v>
      </c>
      <c r="X31" s="619"/>
      <c r="Y31" s="641">
        <v>110200</v>
      </c>
      <c r="Z31" s="619"/>
      <c r="AA31" s="641">
        <v>120200</v>
      </c>
      <c r="AB31" s="619"/>
      <c r="AC31" s="641">
        <v>130200</v>
      </c>
      <c r="AD31" s="619"/>
      <c r="AE31" s="641">
        <v>140200</v>
      </c>
      <c r="AF31" s="619"/>
      <c r="AG31" s="641">
        <v>150200</v>
      </c>
      <c r="AH31" s="620"/>
      <c r="AI31" s="641">
        <v>160200</v>
      </c>
      <c r="AJ31" s="620"/>
      <c r="AK31" s="641">
        <v>170200</v>
      </c>
      <c r="AL31" s="620"/>
      <c r="AM31" s="641">
        <v>180200</v>
      </c>
      <c r="AN31" s="620"/>
      <c r="AO31" s="641">
        <v>190200</v>
      </c>
      <c r="AP31" s="620"/>
      <c r="AQ31" s="641">
        <v>200200</v>
      </c>
      <c r="AR31" s="621"/>
    </row>
    <row r="32" spans="1:44" x14ac:dyDescent="0.2">
      <c r="A32" s="564"/>
      <c r="B32" s="615" t="s">
        <v>666</v>
      </c>
      <c r="C32" s="674" t="s">
        <v>667</v>
      </c>
      <c r="D32" s="587"/>
      <c r="E32" s="641">
        <v>10210</v>
      </c>
      <c r="F32" s="618"/>
      <c r="G32" s="641">
        <v>20210</v>
      </c>
      <c r="H32" s="619"/>
      <c r="I32" s="641">
        <v>30210</v>
      </c>
      <c r="J32" s="619"/>
      <c r="K32" s="641">
        <v>40210</v>
      </c>
      <c r="L32" s="619"/>
      <c r="M32" s="641">
        <v>50210</v>
      </c>
      <c r="N32" s="619"/>
      <c r="O32" s="641">
        <v>60210</v>
      </c>
      <c r="P32" s="619"/>
      <c r="Q32" s="641">
        <v>70210</v>
      </c>
      <c r="R32" s="619"/>
      <c r="S32" s="641">
        <v>80210</v>
      </c>
      <c r="T32" s="619"/>
      <c r="U32" s="641">
        <v>90210</v>
      </c>
      <c r="V32" s="619"/>
      <c r="W32" s="641">
        <v>100210</v>
      </c>
      <c r="X32" s="619"/>
      <c r="Y32" s="641">
        <v>110210</v>
      </c>
      <c r="Z32" s="619"/>
      <c r="AA32" s="641">
        <v>120210</v>
      </c>
      <c r="AB32" s="619"/>
      <c r="AC32" s="641">
        <v>130210</v>
      </c>
      <c r="AD32" s="619"/>
      <c r="AE32" s="641">
        <v>140210</v>
      </c>
      <c r="AF32" s="619"/>
      <c r="AG32" s="641">
        <v>150210</v>
      </c>
      <c r="AH32" s="620"/>
      <c r="AI32" s="641">
        <v>160210</v>
      </c>
      <c r="AJ32" s="620"/>
      <c r="AK32" s="641">
        <v>170210</v>
      </c>
      <c r="AL32" s="620"/>
      <c r="AM32" s="641">
        <v>180210</v>
      </c>
      <c r="AN32" s="620"/>
      <c r="AO32" s="641">
        <v>190210</v>
      </c>
      <c r="AP32" s="620"/>
      <c r="AQ32" s="641">
        <v>200210</v>
      </c>
      <c r="AR32" s="621"/>
    </row>
    <row r="33" spans="1:44" x14ac:dyDescent="0.2">
      <c r="A33" s="564"/>
      <c r="B33" s="615" t="s">
        <v>668</v>
      </c>
      <c r="C33" s="616" t="s">
        <v>669</v>
      </c>
      <c r="D33" s="587"/>
      <c r="E33" s="641">
        <v>10220</v>
      </c>
      <c r="F33" s="618"/>
      <c r="G33" s="641">
        <v>20220</v>
      </c>
      <c r="H33" s="619"/>
      <c r="I33" s="641">
        <v>30220</v>
      </c>
      <c r="J33" s="619"/>
      <c r="K33" s="641">
        <v>40220</v>
      </c>
      <c r="L33" s="619"/>
      <c r="M33" s="641">
        <v>50220</v>
      </c>
      <c r="N33" s="619"/>
      <c r="O33" s="641">
        <v>60220</v>
      </c>
      <c r="P33" s="619"/>
      <c r="Q33" s="641">
        <v>70220</v>
      </c>
      <c r="R33" s="619"/>
      <c r="S33" s="641">
        <v>80220</v>
      </c>
      <c r="T33" s="619"/>
      <c r="U33" s="641">
        <v>90220</v>
      </c>
      <c r="V33" s="619"/>
      <c r="W33" s="641">
        <v>100220</v>
      </c>
      <c r="X33" s="619"/>
      <c r="Y33" s="641">
        <v>110220</v>
      </c>
      <c r="Z33" s="619"/>
      <c r="AA33" s="641">
        <v>120220</v>
      </c>
      <c r="AB33" s="619"/>
      <c r="AC33" s="641">
        <v>130220</v>
      </c>
      <c r="AD33" s="619"/>
      <c r="AE33" s="641">
        <v>140220</v>
      </c>
      <c r="AF33" s="619"/>
      <c r="AG33" s="641">
        <v>150220</v>
      </c>
      <c r="AH33" s="620"/>
      <c r="AI33" s="641">
        <v>160220</v>
      </c>
      <c r="AJ33" s="620"/>
      <c r="AK33" s="641">
        <v>170220</v>
      </c>
      <c r="AL33" s="620"/>
      <c r="AM33" s="641">
        <v>180220</v>
      </c>
      <c r="AN33" s="620"/>
      <c r="AO33" s="641">
        <v>190220</v>
      </c>
      <c r="AP33" s="620"/>
      <c r="AQ33" s="641">
        <v>200220</v>
      </c>
      <c r="AR33" s="621"/>
    </row>
    <row r="34" spans="1:44" x14ac:dyDescent="0.2">
      <c r="A34" s="564"/>
      <c r="B34" s="622" t="s">
        <v>180</v>
      </c>
      <c r="C34" s="623" t="s">
        <v>128</v>
      </c>
      <c r="D34" s="587"/>
      <c r="E34" s="641">
        <v>10230</v>
      </c>
      <c r="F34" s="624"/>
      <c r="G34" s="641">
        <v>20230</v>
      </c>
      <c r="H34" s="624"/>
      <c r="I34" s="641">
        <v>30230</v>
      </c>
      <c r="J34" s="624"/>
      <c r="K34" s="641">
        <v>40230</v>
      </c>
      <c r="L34" s="624"/>
      <c r="M34" s="641">
        <v>50230</v>
      </c>
      <c r="N34" s="624"/>
      <c r="O34" s="641">
        <v>60230</v>
      </c>
      <c r="P34" s="624"/>
      <c r="Q34" s="641">
        <v>70230</v>
      </c>
      <c r="R34" s="624"/>
      <c r="S34" s="641">
        <v>80230</v>
      </c>
      <c r="T34" s="624"/>
      <c r="U34" s="641">
        <v>90230</v>
      </c>
      <c r="V34" s="624"/>
      <c r="W34" s="641">
        <v>100230</v>
      </c>
      <c r="X34" s="624"/>
      <c r="Y34" s="641">
        <v>110230</v>
      </c>
      <c r="Z34" s="624"/>
      <c r="AA34" s="641">
        <v>120230</v>
      </c>
      <c r="AB34" s="624"/>
      <c r="AC34" s="641">
        <v>130230</v>
      </c>
      <c r="AD34" s="624"/>
      <c r="AE34" s="641">
        <v>140230</v>
      </c>
      <c r="AF34" s="624"/>
      <c r="AG34" s="641">
        <v>150230</v>
      </c>
      <c r="AH34" s="624"/>
      <c r="AI34" s="641">
        <v>160230</v>
      </c>
      <c r="AJ34" s="624"/>
      <c r="AK34" s="641">
        <v>170230</v>
      </c>
      <c r="AL34" s="624"/>
      <c r="AM34" s="641">
        <v>180230</v>
      </c>
      <c r="AN34" s="624"/>
      <c r="AO34" s="641">
        <v>190230</v>
      </c>
      <c r="AP34" s="624"/>
      <c r="AQ34" s="641">
        <v>200230</v>
      </c>
      <c r="AR34" s="625"/>
    </row>
    <row r="35" spans="1:44" x14ac:dyDescent="0.2">
      <c r="A35" s="564"/>
      <c r="B35" s="622" t="s">
        <v>188</v>
      </c>
      <c r="C35" s="623" t="s">
        <v>127</v>
      </c>
      <c r="D35" s="587"/>
      <c r="E35" s="641">
        <v>10240</v>
      </c>
      <c r="F35" s="624"/>
      <c r="G35" s="641">
        <v>20240</v>
      </c>
      <c r="H35" s="624"/>
      <c r="I35" s="641">
        <v>30240</v>
      </c>
      <c r="J35" s="624"/>
      <c r="K35" s="641">
        <v>40240</v>
      </c>
      <c r="L35" s="624"/>
      <c r="M35" s="641">
        <v>50240</v>
      </c>
      <c r="N35" s="624"/>
      <c r="O35" s="641">
        <v>60240</v>
      </c>
      <c r="P35" s="624"/>
      <c r="Q35" s="641">
        <v>70240</v>
      </c>
      <c r="R35" s="624"/>
      <c r="S35" s="641">
        <v>80240</v>
      </c>
      <c r="T35" s="624"/>
      <c r="U35" s="641">
        <v>90240</v>
      </c>
      <c r="V35" s="624"/>
      <c r="W35" s="641">
        <v>100240</v>
      </c>
      <c r="X35" s="624"/>
      <c r="Y35" s="641">
        <v>110240</v>
      </c>
      <c r="Z35" s="624"/>
      <c r="AA35" s="641">
        <v>120240</v>
      </c>
      <c r="AB35" s="624"/>
      <c r="AC35" s="641">
        <v>130240</v>
      </c>
      <c r="AD35" s="624"/>
      <c r="AE35" s="641">
        <v>140240</v>
      </c>
      <c r="AF35" s="624"/>
      <c r="AG35" s="641">
        <v>150240</v>
      </c>
      <c r="AH35" s="624"/>
      <c r="AI35" s="641">
        <v>160240</v>
      </c>
      <c r="AJ35" s="624"/>
      <c r="AK35" s="641">
        <v>170240</v>
      </c>
      <c r="AL35" s="624"/>
      <c r="AM35" s="641">
        <v>180240</v>
      </c>
      <c r="AN35" s="624"/>
      <c r="AO35" s="641">
        <v>190240</v>
      </c>
      <c r="AP35" s="624"/>
      <c r="AQ35" s="641">
        <v>200240</v>
      </c>
      <c r="AR35" s="625"/>
    </row>
    <row r="36" spans="1:44" ht="13.5" thickBot="1" x14ac:dyDescent="0.25">
      <c r="A36" s="564"/>
      <c r="B36" s="626" t="s">
        <v>190</v>
      </c>
      <c r="C36" s="627" t="s">
        <v>670</v>
      </c>
      <c r="D36" s="628"/>
      <c r="E36" s="644">
        <v>10250</v>
      </c>
      <c r="F36" s="630"/>
      <c r="G36" s="644">
        <v>20250</v>
      </c>
      <c r="H36" s="630"/>
      <c r="I36" s="644">
        <v>30250</v>
      </c>
      <c r="J36" s="630"/>
      <c r="K36" s="644">
        <v>40250</v>
      </c>
      <c r="L36" s="630"/>
      <c r="M36" s="644">
        <v>50250</v>
      </c>
      <c r="N36" s="630"/>
      <c r="O36" s="644">
        <v>60250</v>
      </c>
      <c r="P36" s="630"/>
      <c r="Q36" s="644">
        <v>70250</v>
      </c>
      <c r="R36" s="630"/>
      <c r="S36" s="644">
        <v>80250</v>
      </c>
      <c r="T36" s="630"/>
      <c r="U36" s="644">
        <v>90250</v>
      </c>
      <c r="V36" s="630"/>
      <c r="W36" s="644">
        <v>100250</v>
      </c>
      <c r="X36" s="630"/>
      <c r="Y36" s="644">
        <v>110250</v>
      </c>
      <c r="Z36" s="630"/>
      <c r="AA36" s="644">
        <v>120250</v>
      </c>
      <c r="AB36" s="630"/>
      <c r="AC36" s="644">
        <v>130250</v>
      </c>
      <c r="AD36" s="630"/>
      <c r="AE36" s="644">
        <v>140250</v>
      </c>
      <c r="AF36" s="630"/>
      <c r="AG36" s="644">
        <v>150250</v>
      </c>
      <c r="AH36" s="630"/>
      <c r="AI36" s="644">
        <v>160250</v>
      </c>
      <c r="AJ36" s="630"/>
      <c r="AK36" s="644">
        <v>170250</v>
      </c>
      <c r="AL36" s="630"/>
      <c r="AM36" s="644">
        <v>180250</v>
      </c>
      <c r="AN36" s="630"/>
      <c r="AO36" s="644">
        <v>190250</v>
      </c>
      <c r="AP36" s="630"/>
      <c r="AQ36" s="644">
        <v>200250</v>
      </c>
      <c r="AR36" s="631"/>
    </row>
    <row r="37" spans="1:44" s="614" customFormat="1" ht="14.25" thickTop="1" thickBot="1" x14ac:dyDescent="0.25">
      <c r="A37" s="609"/>
      <c r="B37" s="645" t="s">
        <v>191</v>
      </c>
      <c r="C37" s="633" t="s">
        <v>705</v>
      </c>
      <c r="D37" s="646"/>
      <c r="E37" s="647">
        <v>10260</v>
      </c>
      <c r="F37" s="633"/>
      <c r="G37" s="647">
        <v>20260</v>
      </c>
      <c r="H37" s="633"/>
      <c r="I37" s="647">
        <v>30260</v>
      </c>
      <c r="J37" s="633"/>
      <c r="K37" s="647">
        <v>40260</v>
      </c>
      <c r="L37" s="633"/>
      <c r="M37" s="647">
        <v>50260</v>
      </c>
      <c r="N37" s="633"/>
      <c r="O37" s="647">
        <v>60260</v>
      </c>
      <c r="P37" s="633"/>
      <c r="Q37" s="647">
        <v>70260</v>
      </c>
      <c r="R37" s="633"/>
      <c r="S37" s="647">
        <v>80260</v>
      </c>
      <c r="T37" s="633"/>
      <c r="U37" s="647">
        <v>90260</v>
      </c>
      <c r="V37" s="633"/>
      <c r="W37" s="647">
        <v>100260</v>
      </c>
      <c r="X37" s="633"/>
      <c r="Y37" s="647">
        <v>110260</v>
      </c>
      <c r="Z37" s="633"/>
      <c r="AA37" s="647">
        <v>120260</v>
      </c>
      <c r="AB37" s="633"/>
      <c r="AC37" s="647">
        <v>130260</v>
      </c>
      <c r="AD37" s="633"/>
      <c r="AE37" s="647">
        <v>140260</v>
      </c>
      <c r="AF37" s="633"/>
      <c r="AG37" s="647">
        <v>150260</v>
      </c>
      <c r="AH37" s="633"/>
      <c r="AI37" s="647">
        <v>160260</v>
      </c>
      <c r="AJ37" s="633"/>
      <c r="AK37" s="647">
        <v>170260</v>
      </c>
      <c r="AL37" s="633"/>
      <c r="AM37" s="647">
        <v>180260</v>
      </c>
      <c r="AN37" s="633"/>
      <c r="AO37" s="647">
        <v>190260</v>
      </c>
      <c r="AP37" s="633"/>
      <c r="AQ37" s="647">
        <v>200260</v>
      </c>
      <c r="AR37" s="648"/>
    </row>
    <row r="38" spans="1:44" s="614" customFormat="1" ht="14.25" thickTop="1" thickBot="1" x14ac:dyDescent="0.25">
      <c r="A38" s="609"/>
      <c r="B38" s="649" t="s">
        <v>193</v>
      </c>
      <c r="C38" s="650" t="s">
        <v>672</v>
      </c>
      <c r="D38" s="634"/>
      <c r="E38" s="651">
        <v>10270</v>
      </c>
      <c r="F38" s="636"/>
      <c r="G38" s="651">
        <v>20270</v>
      </c>
      <c r="H38" s="636"/>
      <c r="I38" s="651">
        <v>30270</v>
      </c>
      <c r="J38" s="636"/>
      <c r="K38" s="651">
        <v>40270</v>
      </c>
      <c r="L38" s="636"/>
      <c r="M38" s="651">
        <v>50270</v>
      </c>
      <c r="N38" s="636"/>
      <c r="O38" s="651">
        <v>60270</v>
      </c>
      <c r="P38" s="636"/>
      <c r="Q38" s="651">
        <v>70270</v>
      </c>
      <c r="R38" s="636"/>
      <c r="S38" s="651">
        <v>80270</v>
      </c>
      <c r="T38" s="636"/>
      <c r="U38" s="651">
        <v>90270</v>
      </c>
      <c r="V38" s="636"/>
      <c r="W38" s="651">
        <v>100270</v>
      </c>
      <c r="X38" s="636"/>
      <c r="Y38" s="651">
        <v>110270</v>
      </c>
      <c r="Z38" s="636"/>
      <c r="AA38" s="651">
        <v>120270</v>
      </c>
      <c r="AB38" s="636"/>
      <c r="AC38" s="651">
        <v>130270</v>
      </c>
      <c r="AD38" s="636"/>
      <c r="AE38" s="651">
        <v>140270</v>
      </c>
      <c r="AF38" s="636"/>
      <c r="AG38" s="651">
        <v>150270</v>
      </c>
      <c r="AH38" s="636"/>
      <c r="AI38" s="651">
        <v>160270</v>
      </c>
      <c r="AJ38" s="636"/>
      <c r="AK38" s="651">
        <v>170270</v>
      </c>
      <c r="AL38" s="636"/>
      <c r="AM38" s="651">
        <v>180270</v>
      </c>
      <c r="AN38" s="636"/>
      <c r="AO38" s="651">
        <v>190270</v>
      </c>
      <c r="AP38" s="636"/>
      <c r="AQ38" s="651">
        <v>200270</v>
      </c>
      <c r="AR38" s="637"/>
    </row>
    <row r="39" spans="1:44" s="614" customFormat="1" ht="30" customHeight="1" x14ac:dyDescent="0.2">
      <c r="A39" s="609"/>
      <c r="B39" s="652"/>
      <c r="C39" s="653" t="s">
        <v>673</v>
      </c>
      <c r="D39" s="601"/>
      <c r="E39" s="602"/>
      <c r="F39" s="602"/>
      <c r="G39" s="602"/>
      <c r="H39" s="602"/>
      <c r="I39" s="602"/>
      <c r="J39" s="602"/>
      <c r="K39" s="602"/>
      <c r="L39" s="602"/>
      <c r="M39" s="602"/>
      <c r="N39" s="602"/>
      <c r="O39" s="602"/>
      <c r="P39" s="602"/>
      <c r="Q39" s="602"/>
      <c r="R39" s="602"/>
      <c r="S39" s="602"/>
      <c r="T39" s="602"/>
      <c r="U39" s="602"/>
      <c r="V39" s="602"/>
      <c r="W39" s="602"/>
      <c r="X39" s="602"/>
      <c r="Y39" s="602"/>
      <c r="Z39" s="602"/>
      <c r="AA39" s="602"/>
      <c r="AB39" s="602"/>
      <c r="AC39" s="602"/>
      <c r="AD39" s="602"/>
      <c r="AE39" s="602"/>
      <c r="AF39" s="602"/>
      <c r="AG39" s="602"/>
      <c r="AH39" s="602"/>
      <c r="AI39" s="602"/>
      <c r="AJ39" s="602"/>
      <c r="AK39" s="602"/>
      <c r="AL39" s="602"/>
      <c r="AM39" s="602"/>
      <c r="AN39" s="602"/>
      <c r="AO39" s="602"/>
      <c r="AP39" s="602"/>
      <c r="AQ39" s="602"/>
      <c r="AR39" s="603"/>
    </row>
    <row r="40" spans="1:44" s="614" customFormat="1" ht="13.5" thickBot="1" x14ac:dyDescent="0.25">
      <c r="A40" s="609"/>
      <c r="B40" s="604"/>
      <c r="C40" s="605" t="s">
        <v>674</v>
      </c>
      <c r="D40" s="606"/>
      <c r="E40" s="607"/>
      <c r="F40" s="607"/>
      <c r="G40" s="607"/>
      <c r="H40" s="607"/>
      <c r="I40" s="607"/>
      <c r="J40" s="607"/>
      <c r="K40" s="607"/>
      <c r="L40" s="607"/>
      <c r="M40" s="607"/>
      <c r="N40" s="607"/>
      <c r="O40" s="607"/>
      <c r="P40" s="607"/>
      <c r="Q40" s="607"/>
      <c r="R40" s="607"/>
      <c r="S40" s="607"/>
      <c r="T40" s="607"/>
      <c r="U40" s="607"/>
      <c r="V40" s="607"/>
      <c r="W40" s="607"/>
      <c r="X40" s="607"/>
      <c r="Y40" s="607"/>
      <c r="Z40" s="607"/>
      <c r="AA40" s="607"/>
      <c r="AB40" s="607"/>
      <c r="AC40" s="607"/>
      <c r="AD40" s="607"/>
      <c r="AE40" s="607"/>
      <c r="AF40" s="607"/>
      <c r="AG40" s="607"/>
      <c r="AH40" s="607"/>
      <c r="AI40" s="607"/>
      <c r="AJ40" s="607"/>
      <c r="AK40" s="607"/>
      <c r="AL40" s="607"/>
      <c r="AM40" s="607"/>
      <c r="AN40" s="607"/>
      <c r="AO40" s="607"/>
      <c r="AP40" s="607"/>
      <c r="AQ40" s="607"/>
      <c r="AR40" s="608"/>
    </row>
    <row r="41" spans="1:44" x14ac:dyDescent="0.2">
      <c r="A41" s="564"/>
      <c r="B41" s="610" t="s">
        <v>195</v>
      </c>
      <c r="C41" s="600" t="s">
        <v>675</v>
      </c>
      <c r="D41" s="588"/>
      <c r="E41" s="641">
        <v>10280</v>
      </c>
      <c r="F41" s="612"/>
      <c r="G41" s="641">
        <v>20280</v>
      </c>
      <c r="H41" s="612"/>
      <c r="I41" s="641">
        <v>30280</v>
      </c>
      <c r="J41" s="612"/>
      <c r="K41" s="641">
        <v>40280</v>
      </c>
      <c r="L41" s="612"/>
      <c r="M41" s="641">
        <v>50280</v>
      </c>
      <c r="N41" s="612"/>
      <c r="O41" s="641">
        <v>60280</v>
      </c>
      <c r="P41" s="612"/>
      <c r="Q41" s="641">
        <v>70280</v>
      </c>
      <c r="R41" s="612"/>
      <c r="S41" s="641">
        <v>80280</v>
      </c>
      <c r="T41" s="612"/>
      <c r="U41" s="641">
        <v>90280</v>
      </c>
      <c r="V41" s="612"/>
      <c r="W41" s="641">
        <v>100280</v>
      </c>
      <c r="X41" s="612"/>
      <c r="Y41" s="641">
        <v>110280</v>
      </c>
      <c r="Z41" s="612"/>
      <c r="AA41" s="641">
        <v>120280</v>
      </c>
      <c r="AB41" s="612"/>
      <c r="AC41" s="641">
        <v>130280</v>
      </c>
      <c r="AD41" s="612"/>
      <c r="AE41" s="641">
        <v>140280</v>
      </c>
      <c r="AF41" s="612"/>
      <c r="AG41" s="641">
        <v>150280</v>
      </c>
      <c r="AH41" s="612"/>
      <c r="AI41" s="641">
        <v>160280</v>
      </c>
      <c r="AJ41" s="612"/>
      <c r="AK41" s="641">
        <v>170280</v>
      </c>
      <c r="AL41" s="612"/>
      <c r="AM41" s="641">
        <v>180280</v>
      </c>
      <c r="AN41" s="612"/>
      <c r="AO41" s="641">
        <v>190280</v>
      </c>
      <c r="AP41" s="612"/>
      <c r="AQ41" s="641">
        <v>200280</v>
      </c>
      <c r="AR41" s="613"/>
    </row>
    <row r="42" spans="1:44" x14ac:dyDescent="0.2">
      <c r="A42" s="564"/>
      <c r="B42" s="622" t="s">
        <v>196</v>
      </c>
      <c r="C42" s="623" t="s">
        <v>97</v>
      </c>
      <c r="D42" s="587"/>
      <c r="E42" s="641">
        <v>10290</v>
      </c>
      <c r="F42" s="624"/>
      <c r="G42" s="641">
        <v>20290</v>
      </c>
      <c r="H42" s="624"/>
      <c r="I42" s="641">
        <v>30290</v>
      </c>
      <c r="J42" s="624"/>
      <c r="K42" s="641">
        <v>40290</v>
      </c>
      <c r="L42" s="624"/>
      <c r="M42" s="641">
        <v>50290</v>
      </c>
      <c r="N42" s="624"/>
      <c r="O42" s="641">
        <v>60290</v>
      </c>
      <c r="P42" s="624"/>
      <c r="Q42" s="641">
        <v>70290</v>
      </c>
      <c r="R42" s="624"/>
      <c r="S42" s="641">
        <v>80290</v>
      </c>
      <c r="T42" s="624"/>
      <c r="U42" s="641">
        <v>90290</v>
      </c>
      <c r="V42" s="624"/>
      <c r="W42" s="641">
        <v>100290</v>
      </c>
      <c r="X42" s="624"/>
      <c r="Y42" s="641">
        <v>110290</v>
      </c>
      <c r="Z42" s="624"/>
      <c r="AA42" s="641">
        <v>120290</v>
      </c>
      <c r="AB42" s="624"/>
      <c r="AC42" s="641">
        <v>130290</v>
      </c>
      <c r="AD42" s="624"/>
      <c r="AE42" s="641">
        <v>140290</v>
      </c>
      <c r="AF42" s="624"/>
      <c r="AG42" s="641">
        <v>150290</v>
      </c>
      <c r="AH42" s="624"/>
      <c r="AI42" s="641">
        <v>160290</v>
      </c>
      <c r="AJ42" s="624"/>
      <c r="AK42" s="641">
        <v>170290</v>
      </c>
      <c r="AL42" s="624"/>
      <c r="AM42" s="641">
        <v>180290</v>
      </c>
      <c r="AN42" s="624"/>
      <c r="AO42" s="641">
        <v>190290</v>
      </c>
      <c r="AP42" s="624"/>
      <c r="AQ42" s="641">
        <v>200290</v>
      </c>
      <c r="AR42" s="625"/>
    </row>
    <row r="43" spans="1:44" x14ac:dyDescent="0.2">
      <c r="A43" s="564"/>
      <c r="B43" s="622" t="s">
        <v>204</v>
      </c>
      <c r="C43" s="623" t="s">
        <v>676</v>
      </c>
      <c r="D43" s="587"/>
      <c r="E43" s="641">
        <v>10300</v>
      </c>
      <c r="F43" s="624"/>
      <c r="G43" s="641">
        <v>20300</v>
      </c>
      <c r="H43" s="624"/>
      <c r="I43" s="641">
        <v>30300</v>
      </c>
      <c r="J43" s="624"/>
      <c r="K43" s="641">
        <v>40300</v>
      </c>
      <c r="L43" s="624"/>
      <c r="M43" s="641">
        <v>50300</v>
      </c>
      <c r="N43" s="624"/>
      <c r="O43" s="641">
        <v>60300</v>
      </c>
      <c r="P43" s="624"/>
      <c r="Q43" s="641">
        <v>70300</v>
      </c>
      <c r="R43" s="624"/>
      <c r="S43" s="641">
        <v>80300</v>
      </c>
      <c r="T43" s="624"/>
      <c r="U43" s="641">
        <v>90300</v>
      </c>
      <c r="V43" s="624"/>
      <c r="W43" s="641">
        <v>100300</v>
      </c>
      <c r="X43" s="624"/>
      <c r="Y43" s="641">
        <v>110300</v>
      </c>
      <c r="Z43" s="624"/>
      <c r="AA43" s="641">
        <v>120300</v>
      </c>
      <c r="AB43" s="624"/>
      <c r="AC43" s="641">
        <v>130300</v>
      </c>
      <c r="AD43" s="624"/>
      <c r="AE43" s="641">
        <v>140300</v>
      </c>
      <c r="AF43" s="624"/>
      <c r="AG43" s="641">
        <v>150300</v>
      </c>
      <c r="AH43" s="624"/>
      <c r="AI43" s="641">
        <v>160300</v>
      </c>
      <c r="AJ43" s="624"/>
      <c r="AK43" s="641">
        <v>170300</v>
      </c>
      <c r="AL43" s="624"/>
      <c r="AM43" s="641">
        <v>180300</v>
      </c>
      <c r="AN43" s="624"/>
      <c r="AO43" s="641">
        <v>190300</v>
      </c>
      <c r="AP43" s="624"/>
      <c r="AQ43" s="641">
        <v>200300</v>
      </c>
      <c r="AR43" s="625"/>
    </row>
    <row r="44" spans="1:44" x14ac:dyDescent="0.2">
      <c r="A44" s="564"/>
      <c r="B44" s="622" t="s">
        <v>206</v>
      </c>
      <c r="C44" s="623" t="s">
        <v>677</v>
      </c>
      <c r="D44" s="587"/>
      <c r="E44" s="641">
        <v>10310</v>
      </c>
      <c r="F44" s="624"/>
      <c r="G44" s="641">
        <v>20310</v>
      </c>
      <c r="H44" s="624"/>
      <c r="I44" s="641">
        <v>30310</v>
      </c>
      <c r="J44" s="624"/>
      <c r="K44" s="641">
        <v>40310</v>
      </c>
      <c r="L44" s="624"/>
      <c r="M44" s="641">
        <v>50310</v>
      </c>
      <c r="N44" s="624"/>
      <c r="O44" s="641">
        <v>60310</v>
      </c>
      <c r="P44" s="624"/>
      <c r="Q44" s="641">
        <v>70310</v>
      </c>
      <c r="R44" s="624"/>
      <c r="S44" s="641">
        <v>80310</v>
      </c>
      <c r="T44" s="624"/>
      <c r="U44" s="641">
        <v>90310</v>
      </c>
      <c r="V44" s="624"/>
      <c r="W44" s="641">
        <v>100310</v>
      </c>
      <c r="X44" s="624"/>
      <c r="Y44" s="641">
        <v>110310</v>
      </c>
      <c r="Z44" s="624"/>
      <c r="AA44" s="641">
        <v>120310</v>
      </c>
      <c r="AB44" s="624"/>
      <c r="AC44" s="641">
        <v>130310</v>
      </c>
      <c r="AD44" s="624"/>
      <c r="AE44" s="641">
        <v>140310</v>
      </c>
      <c r="AF44" s="624"/>
      <c r="AG44" s="641">
        <v>150310</v>
      </c>
      <c r="AH44" s="624"/>
      <c r="AI44" s="641">
        <v>160310</v>
      </c>
      <c r="AJ44" s="624"/>
      <c r="AK44" s="641">
        <v>170310</v>
      </c>
      <c r="AL44" s="624"/>
      <c r="AM44" s="641">
        <v>180310</v>
      </c>
      <c r="AN44" s="624"/>
      <c r="AO44" s="641">
        <v>190310</v>
      </c>
      <c r="AP44" s="624"/>
      <c r="AQ44" s="641">
        <v>200310</v>
      </c>
      <c r="AR44" s="625"/>
    </row>
    <row r="45" spans="1:44" ht="13.5" thickBot="1" x14ac:dyDescent="0.25">
      <c r="A45" s="564"/>
      <c r="B45" s="626" t="s">
        <v>207</v>
      </c>
      <c r="C45" s="627" t="s">
        <v>678</v>
      </c>
      <c r="D45" s="628"/>
      <c r="E45" s="644">
        <v>10320</v>
      </c>
      <c r="F45" s="630"/>
      <c r="G45" s="644">
        <v>20320</v>
      </c>
      <c r="H45" s="630"/>
      <c r="I45" s="644">
        <v>30320</v>
      </c>
      <c r="J45" s="630"/>
      <c r="K45" s="644">
        <v>40320</v>
      </c>
      <c r="L45" s="630"/>
      <c r="M45" s="644">
        <v>50320</v>
      </c>
      <c r="N45" s="630"/>
      <c r="O45" s="644">
        <v>60320</v>
      </c>
      <c r="P45" s="630"/>
      <c r="Q45" s="644">
        <v>70320</v>
      </c>
      <c r="R45" s="630"/>
      <c r="S45" s="644">
        <v>80320</v>
      </c>
      <c r="T45" s="630"/>
      <c r="U45" s="644">
        <v>90320</v>
      </c>
      <c r="V45" s="630"/>
      <c r="W45" s="644">
        <v>100320</v>
      </c>
      <c r="X45" s="630"/>
      <c r="Y45" s="644">
        <v>110320</v>
      </c>
      <c r="Z45" s="630"/>
      <c r="AA45" s="644">
        <v>120320</v>
      </c>
      <c r="AB45" s="630"/>
      <c r="AC45" s="644">
        <v>130320</v>
      </c>
      <c r="AD45" s="630"/>
      <c r="AE45" s="644">
        <v>140320</v>
      </c>
      <c r="AF45" s="630"/>
      <c r="AG45" s="644">
        <v>150320</v>
      </c>
      <c r="AH45" s="630"/>
      <c r="AI45" s="644">
        <v>160320</v>
      </c>
      <c r="AJ45" s="630"/>
      <c r="AK45" s="644">
        <v>170320</v>
      </c>
      <c r="AL45" s="630"/>
      <c r="AM45" s="644">
        <v>180320</v>
      </c>
      <c r="AN45" s="630"/>
      <c r="AO45" s="644">
        <v>190320</v>
      </c>
      <c r="AP45" s="630"/>
      <c r="AQ45" s="644">
        <v>200320</v>
      </c>
      <c r="AR45" s="631"/>
    </row>
    <row r="46" spans="1:44" s="655" customFormat="1" ht="14.25" thickTop="1" thickBot="1" x14ac:dyDescent="0.25">
      <c r="A46" s="654"/>
      <c r="B46" s="645" t="s">
        <v>209</v>
      </c>
      <c r="C46" s="633" t="s">
        <v>679</v>
      </c>
      <c r="D46" s="646"/>
      <c r="E46" s="647">
        <v>10330</v>
      </c>
      <c r="F46" s="633"/>
      <c r="G46" s="647">
        <v>20330</v>
      </c>
      <c r="H46" s="633"/>
      <c r="I46" s="647">
        <v>30330</v>
      </c>
      <c r="J46" s="633"/>
      <c r="K46" s="647">
        <v>40330</v>
      </c>
      <c r="L46" s="633"/>
      <c r="M46" s="647">
        <v>50330</v>
      </c>
      <c r="N46" s="633"/>
      <c r="O46" s="647">
        <v>60330</v>
      </c>
      <c r="P46" s="633"/>
      <c r="Q46" s="647">
        <v>70330</v>
      </c>
      <c r="R46" s="633"/>
      <c r="S46" s="647">
        <v>80330</v>
      </c>
      <c r="T46" s="633"/>
      <c r="U46" s="647">
        <v>90330</v>
      </c>
      <c r="V46" s="633"/>
      <c r="W46" s="647">
        <v>100330</v>
      </c>
      <c r="X46" s="633"/>
      <c r="Y46" s="647">
        <v>110330</v>
      </c>
      <c r="Z46" s="633"/>
      <c r="AA46" s="647">
        <v>120330</v>
      </c>
      <c r="AB46" s="633"/>
      <c r="AC46" s="647">
        <v>130330</v>
      </c>
      <c r="AD46" s="633"/>
      <c r="AE46" s="647">
        <v>140330</v>
      </c>
      <c r="AF46" s="633"/>
      <c r="AG46" s="647">
        <v>150330</v>
      </c>
      <c r="AH46" s="633"/>
      <c r="AI46" s="647">
        <v>160330</v>
      </c>
      <c r="AJ46" s="633"/>
      <c r="AK46" s="647">
        <v>170330</v>
      </c>
      <c r="AL46" s="633"/>
      <c r="AM46" s="647">
        <v>180330</v>
      </c>
      <c r="AN46" s="633"/>
      <c r="AO46" s="647">
        <v>190330</v>
      </c>
      <c r="AP46" s="633"/>
      <c r="AQ46" s="647">
        <v>200330</v>
      </c>
      <c r="AR46" s="648"/>
    </row>
    <row r="47" spans="1:44" s="614" customFormat="1" ht="14.25" thickTop="1" thickBot="1" x14ac:dyDescent="0.25">
      <c r="A47" s="609"/>
      <c r="B47" s="604"/>
      <c r="C47" s="605" t="s">
        <v>680</v>
      </c>
      <c r="D47" s="638"/>
      <c r="E47" s="639"/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  <c r="R47" s="639"/>
      <c r="S47" s="639"/>
      <c r="T47" s="639"/>
      <c r="U47" s="639"/>
      <c r="V47" s="639"/>
      <c r="W47" s="639"/>
      <c r="X47" s="639"/>
      <c r="Y47" s="639"/>
      <c r="Z47" s="639"/>
      <c r="AA47" s="639"/>
      <c r="AB47" s="639"/>
      <c r="AC47" s="639"/>
      <c r="AD47" s="639"/>
      <c r="AE47" s="639"/>
      <c r="AF47" s="639"/>
      <c r="AG47" s="639"/>
      <c r="AH47" s="639"/>
      <c r="AI47" s="639"/>
      <c r="AJ47" s="639"/>
      <c r="AK47" s="639"/>
      <c r="AL47" s="639"/>
      <c r="AM47" s="639"/>
      <c r="AN47" s="639"/>
      <c r="AO47" s="639"/>
      <c r="AP47" s="639"/>
      <c r="AQ47" s="639"/>
      <c r="AR47" s="640"/>
    </row>
    <row r="48" spans="1:44" x14ac:dyDescent="0.2">
      <c r="A48" s="564"/>
      <c r="B48" s="610" t="s">
        <v>211</v>
      </c>
      <c r="C48" s="600" t="s">
        <v>675</v>
      </c>
      <c r="D48" s="588"/>
      <c r="E48" s="617">
        <v>10340</v>
      </c>
      <c r="F48" s="612"/>
      <c r="G48" s="617">
        <v>20340</v>
      </c>
      <c r="H48" s="612"/>
      <c r="I48" s="617">
        <v>30340</v>
      </c>
      <c r="J48" s="612"/>
      <c r="K48" s="617">
        <v>40340</v>
      </c>
      <c r="L48" s="612"/>
      <c r="M48" s="617">
        <v>50340</v>
      </c>
      <c r="N48" s="612"/>
      <c r="O48" s="617">
        <v>60340</v>
      </c>
      <c r="P48" s="612"/>
      <c r="Q48" s="617">
        <v>70340</v>
      </c>
      <c r="R48" s="612"/>
      <c r="S48" s="617">
        <v>80340</v>
      </c>
      <c r="T48" s="612"/>
      <c r="U48" s="617">
        <v>90340</v>
      </c>
      <c r="V48" s="612"/>
      <c r="W48" s="617">
        <v>100340</v>
      </c>
      <c r="X48" s="612"/>
      <c r="Y48" s="617">
        <v>110340</v>
      </c>
      <c r="Z48" s="612"/>
      <c r="AA48" s="617">
        <v>120340</v>
      </c>
      <c r="AB48" s="612"/>
      <c r="AC48" s="617">
        <v>130340</v>
      </c>
      <c r="AD48" s="612"/>
      <c r="AE48" s="617">
        <v>140340</v>
      </c>
      <c r="AF48" s="612"/>
      <c r="AG48" s="617">
        <v>150340</v>
      </c>
      <c r="AH48" s="612"/>
      <c r="AI48" s="617">
        <v>160340</v>
      </c>
      <c r="AJ48" s="612"/>
      <c r="AK48" s="617">
        <v>170340</v>
      </c>
      <c r="AL48" s="612"/>
      <c r="AM48" s="617">
        <v>180340</v>
      </c>
      <c r="AN48" s="612"/>
      <c r="AO48" s="617">
        <v>190340</v>
      </c>
      <c r="AP48" s="612"/>
      <c r="AQ48" s="617">
        <v>200340</v>
      </c>
      <c r="AR48" s="613"/>
    </row>
    <row r="49" spans="1:44" x14ac:dyDescent="0.2">
      <c r="A49" s="564"/>
      <c r="B49" s="622" t="s">
        <v>212</v>
      </c>
      <c r="C49" s="623" t="s">
        <v>97</v>
      </c>
      <c r="D49" s="587"/>
      <c r="E49" s="641">
        <v>10350</v>
      </c>
      <c r="F49" s="624"/>
      <c r="G49" s="641">
        <v>20350</v>
      </c>
      <c r="H49" s="624"/>
      <c r="I49" s="641">
        <v>30350</v>
      </c>
      <c r="J49" s="624"/>
      <c r="K49" s="641">
        <v>40350</v>
      </c>
      <c r="L49" s="624"/>
      <c r="M49" s="641">
        <v>50350</v>
      </c>
      <c r="N49" s="624"/>
      <c r="O49" s="641">
        <v>60350</v>
      </c>
      <c r="P49" s="624"/>
      <c r="Q49" s="641">
        <v>70350</v>
      </c>
      <c r="R49" s="624"/>
      <c r="S49" s="641">
        <v>80350</v>
      </c>
      <c r="T49" s="624"/>
      <c r="U49" s="641">
        <v>90350</v>
      </c>
      <c r="V49" s="624"/>
      <c r="W49" s="641">
        <v>100350</v>
      </c>
      <c r="X49" s="624"/>
      <c r="Y49" s="641">
        <v>110350</v>
      </c>
      <c r="Z49" s="624"/>
      <c r="AA49" s="641">
        <v>120350</v>
      </c>
      <c r="AB49" s="624"/>
      <c r="AC49" s="641">
        <v>130350</v>
      </c>
      <c r="AD49" s="624"/>
      <c r="AE49" s="641">
        <v>140350</v>
      </c>
      <c r="AF49" s="624"/>
      <c r="AG49" s="641">
        <v>150350</v>
      </c>
      <c r="AH49" s="624"/>
      <c r="AI49" s="641">
        <v>160350</v>
      </c>
      <c r="AJ49" s="624"/>
      <c r="AK49" s="641">
        <v>170350</v>
      </c>
      <c r="AL49" s="624"/>
      <c r="AM49" s="641">
        <v>180350</v>
      </c>
      <c r="AN49" s="624"/>
      <c r="AO49" s="641">
        <v>190350</v>
      </c>
      <c r="AP49" s="624"/>
      <c r="AQ49" s="641">
        <v>200350</v>
      </c>
      <c r="AR49" s="625"/>
    </row>
    <row r="50" spans="1:44" x14ac:dyDescent="0.2">
      <c r="A50" s="564"/>
      <c r="B50" s="622" t="s">
        <v>220</v>
      </c>
      <c r="C50" s="623" t="s">
        <v>676</v>
      </c>
      <c r="D50" s="587"/>
      <c r="E50" s="641">
        <v>10360</v>
      </c>
      <c r="F50" s="624"/>
      <c r="G50" s="641">
        <v>20360</v>
      </c>
      <c r="H50" s="624"/>
      <c r="I50" s="641">
        <v>30360</v>
      </c>
      <c r="J50" s="624"/>
      <c r="K50" s="641">
        <v>40360</v>
      </c>
      <c r="L50" s="624"/>
      <c r="M50" s="641">
        <v>50360</v>
      </c>
      <c r="N50" s="624"/>
      <c r="O50" s="641">
        <v>60360</v>
      </c>
      <c r="P50" s="624"/>
      <c r="Q50" s="641">
        <v>70360</v>
      </c>
      <c r="R50" s="624"/>
      <c r="S50" s="641">
        <v>80360</v>
      </c>
      <c r="T50" s="624"/>
      <c r="U50" s="641">
        <v>90360</v>
      </c>
      <c r="V50" s="624"/>
      <c r="W50" s="641">
        <v>100360</v>
      </c>
      <c r="X50" s="624"/>
      <c r="Y50" s="641">
        <v>110360</v>
      </c>
      <c r="Z50" s="624"/>
      <c r="AA50" s="641">
        <v>120360</v>
      </c>
      <c r="AB50" s="624"/>
      <c r="AC50" s="641">
        <v>130360</v>
      </c>
      <c r="AD50" s="624"/>
      <c r="AE50" s="641">
        <v>140360</v>
      </c>
      <c r="AF50" s="624"/>
      <c r="AG50" s="641">
        <v>150360</v>
      </c>
      <c r="AH50" s="624"/>
      <c r="AI50" s="641">
        <v>160360</v>
      </c>
      <c r="AJ50" s="624"/>
      <c r="AK50" s="641">
        <v>170360</v>
      </c>
      <c r="AL50" s="624"/>
      <c r="AM50" s="641">
        <v>180360</v>
      </c>
      <c r="AN50" s="624"/>
      <c r="AO50" s="641">
        <v>190360</v>
      </c>
      <c r="AP50" s="624"/>
      <c r="AQ50" s="641">
        <v>200360</v>
      </c>
      <c r="AR50" s="625"/>
    </row>
    <row r="51" spans="1:44" x14ac:dyDescent="0.2">
      <c r="A51" s="564"/>
      <c r="B51" s="622" t="s">
        <v>222</v>
      </c>
      <c r="C51" s="623" t="s">
        <v>677</v>
      </c>
      <c r="D51" s="587"/>
      <c r="E51" s="641">
        <v>10370</v>
      </c>
      <c r="F51" s="624"/>
      <c r="G51" s="641">
        <v>20370</v>
      </c>
      <c r="H51" s="624"/>
      <c r="I51" s="641">
        <v>30370</v>
      </c>
      <c r="J51" s="624"/>
      <c r="K51" s="641">
        <v>40370</v>
      </c>
      <c r="L51" s="624"/>
      <c r="M51" s="641">
        <v>50370</v>
      </c>
      <c r="N51" s="624"/>
      <c r="O51" s="641">
        <v>60370</v>
      </c>
      <c r="P51" s="624"/>
      <c r="Q51" s="641">
        <v>70370</v>
      </c>
      <c r="R51" s="624"/>
      <c r="S51" s="641">
        <v>80370</v>
      </c>
      <c r="T51" s="624"/>
      <c r="U51" s="641">
        <v>90370</v>
      </c>
      <c r="V51" s="624"/>
      <c r="W51" s="641">
        <v>100370</v>
      </c>
      <c r="X51" s="624"/>
      <c r="Y51" s="641">
        <v>110370</v>
      </c>
      <c r="Z51" s="624"/>
      <c r="AA51" s="641">
        <v>120370</v>
      </c>
      <c r="AB51" s="624"/>
      <c r="AC51" s="641">
        <v>130370</v>
      </c>
      <c r="AD51" s="624"/>
      <c r="AE51" s="641">
        <v>140370</v>
      </c>
      <c r="AF51" s="624"/>
      <c r="AG51" s="641">
        <v>150370</v>
      </c>
      <c r="AH51" s="624"/>
      <c r="AI51" s="641">
        <v>160370</v>
      </c>
      <c r="AJ51" s="624"/>
      <c r="AK51" s="641">
        <v>170370</v>
      </c>
      <c r="AL51" s="624"/>
      <c r="AM51" s="641">
        <v>180370</v>
      </c>
      <c r="AN51" s="624"/>
      <c r="AO51" s="641">
        <v>190370</v>
      </c>
      <c r="AP51" s="624"/>
      <c r="AQ51" s="641">
        <v>200370</v>
      </c>
      <c r="AR51" s="625"/>
    </row>
    <row r="52" spans="1:44" ht="13.5" thickBot="1" x14ac:dyDescent="0.25">
      <c r="A52" s="564"/>
      <c r="B52" s="626" t="s">
        <v>223</v>
      </c>
      <c r="C52" s="627" t="s">
        <v>678</v>
      </c>
      <c r="D52" s="628"/>
      <c r="E52" s="644">
        <v>10380</v>
      </c>
      <c r="F52" s="630"/>
      <c r="G52" s="644">
        <v>20380</v>
      </c>
      <c r="H52" s="630"/>
      <c r="I52" s="644">
        <v>30380</v>
      </c>
      <c r="J52" s="630"/>
      <c r="K52" s="644">
        <v>40380</v>
      </c>
      <c r="L52" s="630"/>
      <c r="M52" s="644">
        <v>50380</v>
      </c>
      <c r="N52" s="630"/>
      <c r="O52" s="644">
        <v>60380</v>
      </c>
      <c r="P52" s="630"/>
      <c r="Q52" s="644">
        <v>70380</v>
      </c>
      <c r="R52" s="630"/>
      <c r="S52" s="644">
        <v>80380</v>
      </c>
      <c r="T52" s="630"/>
      <c r="U52" s="644">
        <v>90380</v>
      </c>
      <c r="V52" s="630"/>
      <c r="W52" s="644">
        <v>100380</v>
      </c>
      <c r="X52" s="630"/>
      <c r="Y52" s="644">
        <v>110380</v>
      </c>
      <c r="Z52" s="630"/>
      <c r="AA52" s="644">
        <v>120380</v>
      </c>
      <c r="AB52" s="630"/>
      <c r="AC52" s="644">
        <v>130380</v>
      </c>
      <c r="AD52" s="630"/>
      <c r="AE52" s="644">
        <v>140380</v>
      </c>
      <c r="AF52" s="630"/>
      <c r="AG52" s="644">
        <v>150380</v>
      </c>
      <c r="AH52" s="630"/>
      <c r="AI52" s="644">
        <v>160380</v>
      </c>
      <c r="AJ52" s="630"/>
      <c r="AK52" s="644">
        <v>170380</v>
      </c>
      <c r="AL52" s="630"/>
      <c r="AM52" s="644">
        <v>180380</v>
      </c>
      <c r="AN52" s="630"/>
      <c r="AO52" s="644">
        <v>190380</v>
      </c>
      <c r="AP52" s="630"/>
      <c r="AQ52" s="644">
        <v>200380</v>
      </c>
      <c r="AR52" s="631"/>
    </row>
    <row r="53" spans="1:44" s="655" customFormat="1" ht="14.25" thickTop="1" thickBot="1" x14ac:dyDescent="0.25">
      <c r="A53" s="654"/>
      <c r="B53" s="645" t="s">
        <v>225</v>
      </c>
      <c r="C53" s="633" t="s">
        <v>681</v>
      </c>
      <c r="D53" s="646"/>
      <c r="E53" s="647">
        <v>10390</v>
      </c>
      <c r="F53" s="633"/>
      <c r="G53" s="647">
        <v>20390</v>
      </c>
      <c r="H53" s="633"/>
      <c r="I53" s="647">
        <v>30390</v>
      </c>
      <c r="J53" s="633"/>
      <c r="K53" s="647">
        <v>40390</v>
      </c>
      <c r="L53" s="633"/>
      <c r="M53" s="647">
        <v>50390</v>
      </c>
      <c r="N53" s="633"/>
      <c r="O53" s="647">
        <v>60390</v>
      </c>
      <c r="P53" s="633"/>
      <c r="Q53" s="647">
        <v>70390</v>
      </c>
      <c r="R53" s="633"/>
      <c r="S53" s="647">
        <v>80390</v>
      </c>
      <c r="T53" s="633"/>
      <c r="U53" s="647">
        <v>90390</v>
      </c>
      <c r="V53" s="633"/>
      <c r="W53" s="647">
        <v>100390</v>
      </c>
      <c r="X53" s="633"/>
      <c r="Y53" s="647">
        <v>110390</v>
      </c>
      <c r="Z53" s="633"/>
      <c r="AA53" s="647">
        <v>120390</v>
      </c>
      <c r="AB53" s="633"/>
      <c r="AC53" s="647">
        <v>130390</v>
      </c>
      <c r="AD53" s="633"/>
      <c r="AE53" s="647">
        <v>140390</v>
      </c>
      <c r="AF53" s="633"/>
      <c r="AG53" s="647">
        <v>150390</v>
      </c>
      <c r="AH53" s="633"/>
      <c r="AI53" s="647">
        <v>160390</v>
      </c>
      <c r="AJ53" s="633"/>
      <c r="AK53" s="647">
        <v>170390</v>
      </c>
      <c r="AL53" s="633"/>
      <c r="AM53" s="647">
        <v>180390</v>
      </c>
      <c r="AN53" s="633"/>
      <c r="AO53" s="647">
        <v>190390</v>
      </c>
      <c r="AP53" s="633"/>
      <c r="AQ53" s="647">
        <v>200390</v>
      </c>
      <c r="AR53" s="648"/>
    </row>
    <row r="54" spans="1:44" s="655" customFormat="1" ht="14.25" thickTop="1" thickBot="1" x14ac:dyDescent="0.25">
      <c r="A54" s="654"/>
      <c r="B54" s="645" t="s">
        <v>227</v>
      </c>
      <c r="C54" s="656" t="s">
        <v>682</v>
      </c>
      <c r="D54" s="646"/>
      <c r="E54" s="647">
        <v>10400</v>
      </c>
      <c r="F54" s="633"/>
      <c r="G54" s="647">
        <v>20400</v>
      </c>
      <c r="H54" s="633"/>
      <c r="I54" s="647">
        <v>30400</v>
      </c>
      <c r="J54" s="633"/>
      <c r="K54" s="647">
        <v>40400</v>
      </c>
      <c r="L54" s="633"/>
      <c r="M54" s="647">
        <v>50400</v>
      </c>
      <c r="N54" s="633"/>
      <c r="O54" s="647">
        <v>60400</v>
      </c>
      <c r="P54" s="633"/>
      <c r="Q54" s="647">
        <v>70400</v>
      </c>
      <c r="R54" s="633"/>
      <c r="S54" s="647">
        <v>80400</v>
      </c>
      <c r="T54" s="633"/>
      <c r="U54" s="647">
        <v>90400</v>
      </c>
      <c r="V54" s="633"/>
      <c r="W54" s="647">
        <v>100400</v>
      </c>
      <c r="X54" s="633"/>
      <c r="Y54" s="647">
        <v>110400</v>
      </c>
      <c r="Z54" s="633"/>
      <c r="AA54" s="647">
        <v>120400</v>
      </c>
      <c r="AB54" s="633"/>
      <c r="AC54" s="647">
        <v>130400</v>
      </c>
      <c r="AD54" s="633"/>
      <c r="AE54" s="647">
        <v>140400</v>
      </c>
      <c r="AF54" s="633"/>
      <c r="AG54" s="647">
        <v>150400</v>
      </c>
      <c r="AH54" s="633"/>
      <c r="AI54" s="647">
        <v>160400</v>
      </c>
      <c r="AJ54" s="633"/>
      <c r="AK54" s="647">
        <v>170400</v>
      </c>
      <c r="AL54" s="633"/>
      <c r="AM54" s="647">
        <v>180400</v>
      </c>
      <c r="AN54" s="633"/>
      <c r="AO54" s="647">
        <v>190400</v>
      </c>
      <c r="AP54" s="633"/>
      <c r="AQ54" s="647">
        <v>200400</v>
      </c>
      <c r="AR54" s="648"/>
    </row>
    <row r="55" spans="1:44" s="614" customFormat="1" ht="30" customHeight="1" thickTop="1" x14ac:dyDescent="0.2">
      <c r="A55" s="609"/>
      <c r="B55" s="652"/>
      <c r="C55" s="653" t="s">
        <v>534</v>
      </c>
      <c r="D55" s="601"/>
      <c r="E55" s="602"/>
      <c r="F55" s="602"/>
      <c r="G55" s="602"/>
      <c r="H55" s="602"/>
      <c r="I55" s="602"/>
      <c r="J55" s="602"/>
      <c r="K55" s="602"/>
      <c r="L55" s="602"/>
      <c r="M55" s="602"/>
      <c r="N55" s="602"/>
      <c r="O55" s="602"/>
      <c r="P55" s="602"/>
      <c r="Q55" s="602"/>
      <c r="R55" s="602"/>
      <c r="S55" s="602"/>
      <c r="T55" s="602"/>
      <c r="U55" s="602"/>
      <c r="V55" s="602"/>
      <c r="W55" s="602"/>
      <c r="X55" s="602"/>
      <c r="Y55" s="602"/>
      <c r="Z55" s="602"/>
      <c r="AA55" s="602"/>
      <c r="AB55" s="602"/>
      <c r="AC55" s="602"/>
      <c r="AD55" s="602"/>
      <c r="AE55" s="602"/>
      <c r="AF55" s="602"/>
      <c r="AG55" s="602"/>
      <c r="AH55" s="602"/>
      <c r="AI55" s="602"/>
      <c r="AJ55" s="602"/>
      <c r="AK55" s="602"/>
      <c r="AL55" s="602"/>
      <c r="AM55" s="602"/>
      <c r="AN55" s="602"/>
      <c r="AO55" s="602"/>
      <c r="AP55" s="602"/>
      <c r="AQ55" s="602"/>
      <c r="AR55" s="603"/>
    </row>
    <row r="56" spans="1:44" s="655" customFormat="1" x14ac:dyDescent="0.2">
      <c r="A56" s="654"/>
      <c r="B56" s="622" t="s">
        <v>228</v>
      </c>
      <c r="C56" s="623" t="s">
        <v>683</v>
      </c>
      <c r="D56" s="587"/>
      <c r="E56" s="641">
        <v>10410</v>
      </c>
      <c r="F56" s="657"/>
      <c r="G56" s="641">
        <v>20410</v>
      </c>
      <c r="H56" s="657"/>
      <c r="I56" s="641">
        <v>30410</v>
      </c>
      <c r="J56" s="657"/>
      <c r="K56" s="641">
        <v>40410</v>
      </c>
      <c r="L56" s="657"/>
      <c r="M56" s="641">
        <v>50410</v>
      </c>
      <c r="N56" s="657"/>
      <c r="O56" s="641">
        <v>60410</v>
      </c>
      <c r="P56" s="657"/>
      <c r="Q56" s="641">
        <v>70410</v>
      </c>
      <c r="R56" s="657"/>
      <c r="S56" s="641">
        <v>80410</v>
      </c>
      <c r="T56" s="657"/>
      <c r="U56" s="641">
        <v>90410</v>
      </c>
      <c r="V56" s="657"/>
      <c r="W56" s="641">
        <v>100410</v>
      </c>
      <c r="X56" s="657"/>
      <c r="Y56" s="641">
        <v>110410</v>
      </c>
      <c r="Z56" s="657"/>
      <c r="AA56" s="641">
        <v>120410</v>
      </c>
      <c r="AB56" s="657"/>
      <c r="AC56" s="641">
        <v>130410</v>
      </c>
      <c r="AD56" s="657"/>
      <c r="AE56" s="641">
        <v>140410</v>
      </c>
      <c r="AF56" s="657"/>
      <c r="AG56" s="641">
        <v>150410</v>
      </c>
      <c r="AH56" s="657"/>
      <c r="AI56" s="641">
        <v>160410</v>
      </c>
      <c r="AJ56" s="657"/>
      <c r="AK56" s="641">
        <v>170410</v>
      </c>
      <c r="AL56" s="657"/>
      <c r="AM56" s="641">
        <v>180410</v>
      </c>
      <c r="AN56" s="657"/>
      <c r="AO56" s="641">
        <v>190410</v>
      </c>
      <c r="AP56" s="657"/>
      <c r="AQ56" s="658">
        <v>200410</v>
      </c>
      <c r="AR56" s="625"/>
    </row>
    <row r="57" spans="1:44" s="655" customFormat="1" ht="13.5" thickBot="1" x14ac:dyDescent="0.25">
      <c r="A57" s="654"/>
      <c r="B57" s="659" t="s">
        <v>235</v>
      </c>
      <c r="C57" s="627" t="s">
        <v>684</v>
      </c>
      <c r="D57" s="628"/>
      <c r="E57" s="660">
        <v>10420</v>
      </c>
      <c r="F57" s="661"/>
      <c r="G57" s="660">
        <v>20420</v>
      </c>
      <c r="H57" s="661"/>
      <c r="I57" s="660">
        <v>30420</v>
      </c>
      <c r="J57" s="661"/>
      <c r="K57" s="660">
        <v>40420</v>
      </c>
      <c r="L57" s="661"/>
      <c r="M57" s="660">
        <v>50420</v>
      </c>
      <c r="N57" s="661"/>
      <c r="O57" s="660">
        <v>60420</v>
      </c>
      <c r="P57" s="661"/>
      <c r="Q57" s="660">
        <v>70420</v>
      </c>
      <c r="R57" s="661"/>
      <c r="S57" s="660">
        <v>80420</v>
      </c>
      <c r="T57" s="661"/>
      <c r="U57" s="660">
        <v>90420</v>
      </c>
      <c r="V57" s="661"/>
      <c r="W57" s="660">
        <v>100420</v>
      </c>
      <c r="X57" s="661"/>
      <c r="Y57" s="660">
        <v>110420</v>
      </c>
      <c r="Z57" s="661"/>
      <c r="AA57" s="660">
        <v>120420</v>
      </c>
      <c r="AB57" s="661"/>
      <c r="AC57" s="660">
        <v>130420</v>
      </c>
      <c r="AD57" s="661"/>
      <c r="AE57" s="660">
        <v>140420</v>
      </c>
      <c r="AF57" s="661"/>
      <c r="AG57" s="660">
        <v>150420</v>
      </c>
      <c r="AH57" s="661"/>
      <c r="AI57" s="660">
        <v>160420</v>
      </c>
      <c r="AJ57" s="661"/>
      <c r="AK57" s="660">
        <v>170420</v>
      </c>
      <c r="AL57" s="661"/>
      <c r="AM57" s="660">
        <v>180420</v>
      </c>
      <c r="AN57" s="661"/>
      <c r="AO57" s="660">
        <v>190420</v>
      </c>
      <c r="AP57" s="661"/>
      <c r="AQ57" s="662">
        <v>200420</v>
      </c>
      <c r="AR57" s="631"/>
    </row>
    <row r="58" spans="1:44" s="655" customFormat="1" ht="14.25" thickTop="1" thickBot="1" x14ac:dyDescent="0.25">
      <c r="A58" s="654"/>
      <c r="B58" s="645" t="s">
        <v>237</v>
      </c>
      <c r="C58" s="656" t="s">
        <v>694</v>
      </c>
      <c r="D58" s="646"/>
      <c r="E58" s="647">
        <v>10430</v>
      </c>
      <c r="F58" s="633"/>
      <c r="G58" s="647">
        <v>20430</v>
      </c>
      <c r="H58" s="633"/>
      <c r="I58" s="647">
        <v>30430</v>
      </c>
      <c r="J58" s="633"/>
      <c r="K58" s="647">
        <v>40430</v>
      </c>
      <c r="L58" s="633"/>
      <c r="M58" s="647">
        <v>50430</v>
      </c>
      <c r="N58" s="633"/>
      <c r="O58" s="647">
        <v>60430</v>
      </c>
      <c r="P58" s="633"/>
      <c r="Q58" s="647">
        <v>70430</v>
      </c>
      <c r="R58" s="633"/>
      <c r="S58" s="647">
        <v>80430</v>
      </c>
      <c r="T58" s="633"/>
      <c r="U58" s="647">
        <v>90430</v>
      </c>
      <c r="V58" s="633"/>
      <c r="W58" s="647">
        <v>100430</v>
      </c>
      <c r="X58" s="633"/>
      <c r="Y58" s="647">
        <v>110430</v>
      </c>
      <c r="Z58" s="633"/>
      <c r="AA58" s="647">
        <v>120430</v>
      </c>
      <c r="AB58" s="633"/>
      <c r="AC58" s="647">
        <v>130430</v>
      </c>
      <c r="AD58" s="633"/>
      <c r="AE58" s="647">
        <v>140430</v>
      </c>
      <c r="AF58" s="633"/>
      <c r="AG58" s="647">
        <v>150430</v>
      </c>
      <c r="AH58" s="633"/>
      <c r="AI58" s="647">
        <v>160430</v>
      </c>
      <c r="AJ58" s="633"/>
      <c r="AK58" s="647">
        <v>170430</v>
      </c>
      <c r="AL58" s="633"/>
      <c r="AM58" s="647">
        <v>180430</v>
      </c>
      <c r="AN58" s="633"/>
      <c r="AO58" s="647">
        <v>190430</v>
      </c>
      <c r="AP58" s="633"/>
      <c r="AQ58" s="663">
        <v>200430</v>
      </c>
      <c r="AR58" s="648"/>
    </row>
    <row r="59" spans="1:44" s="669" customFormat="1" ht="30" customHeight="1" thickTop="1" thickBot="1" x14ac:dyDescent="0.25">
      <c r="A59" s="664"/>
      <c r="B59" s="665" t="s">
        <v>238</v>
      </c>
      <c r="C59" s="666" t="s">
        <v>686</v>
      </c>
      <c r="D59" s="634"/>
      <c r="E59" s="667">
        <v>10440</v>
      </c>
      <c r="F59" s="636"/>
      <c r="G59" s="667">
        <v>20440</v>
      </c>
      <c r="H59" s="636"/>
      <c r="I59" s="667">
        <v>30440</v>
      </c>
      <c r="J59" s="636"/>
      <c r="K59" s="667">
        <v>40440</v>
      </c>
      <c r="L59" s="636"/>
      <c r="M59" s="667">
        <v>50440</v>
      </c>
      <c r="N59" s="636"/>
      <c r="O59" s="667">
        <v>60440</v>
      </c>
      <c r="P59" s="636"/>
      <c r="Q59" s="667">
        <v>70440</v>
      </c>
      <c r="R59" s="636"/>
      <c r="S59" s="667">
        <v>80440</v>
      </c>
      <c r="T59" s="636"/>
      <c r="U59" s="667">
        <v>90440</v>
      </c>
      <c r="V59" s="636"/>
      <c r="W59" s="667">
        <v>100440</v>
      </c>
      <c r="X59" s="636"/>
      <c r="Y59" s="667">
        <v>110440</v>
      </c>
      <c r="Z59" s="636"/>
      <c r="AA59" s="667">
        <v>120440</v>
      </c>
      <c r="AB59" s="636"/>
      <c r="AC59" s="667">
        <v>130440</v>
      </c>
      <c r="AD59" s="636"/>
      <c r="AE59" s="667">
        <v>140440</v>
      </c>
      <c r="AF59" s="636"/>
      <c r="AG59" s="667">
        <v>150440</v>
      </c>
      <c r="AH59" s="636"/>
      <c r="AI59" s="667">
        <v>160440</v>
      </c>
      <c r="AJ59" s="636"/>
      <c r="AK59" s="667">
        <v>170440</v>
      </c>
      <c r="AL59" s="636"/>
      <c r="AM59" s="667">
        <v>180440</v>
      </c>
      <c r="AN59" s="636"/>
      <c r="AO59" s="667">
        <v>190440</v>
      </c>
      <c r="AP59" s="636"/>
      <c r="AQ59" s="668">
        <v>200440</v>
      </c>
      <c r="AR59" s="637"/>
    </row>
  </sheetData>
  <mergeCells count="4">
    <mergeCell ref="B6:C6"/>
    <mergeCell ref="D6:D7"/>
    <mergeCell ref="AR6:AR7"/>
    <mergeCell ref="B7:C7"/>
  </mergeCells>
  <pageMargins left="0.23622047244094491" right="0.23622047244094491" top="0.74803149606299213" bottom="0.74803149606299213" header="0.31496062992125984" footer="0.31496062992125984"/>
  <pageSetup paperSize="9" scale="36" fitToHeight="0" orientation="landscape" r:id="rId1"/>
  <headerFooter>
    <oddHeader>&amp;A</oddHead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L295"/>
  <sheetViews>
    <sheetView zoomScaleNormal="100" zoomScaleSheetLayoutView="70" workbookViewId="0"/>
  </sheetViews>
  <sheetFormatPr defaultColWidth="8.7109375" defaultRowHeight="11.25" x14ac:dyDescent="0.2"/>
  <cols>
    <col min="1" max="1" width="1.7109375" style="186" customWidth="1"/>
    <col min="2" max="2" width="36.5703125" style="186" customWidth="1"/>
    <col min="3" max="3" width="4.42578125" style="188" bestFit="1" customWidth="1"/>
    <col min="4" max="4" width="5.5703125" style="186" customWidth="1"/>
    <col min="5" max="5" width="1" style="186" customWidth="1"/>
    <col min="6" max="6" width="4.42578125" style="187" bestFit="1" customWidth="1"/>
    <col min="7" max="7" width="5.5703125" style="186" customWidth="1"/>
    <col min="8" max="8" width="1" style="186" customWidth="1"/>
    <col min="9" max="9" width="4.42578125" style="186" bestFit="1" customWidth="1"/>
    <col min="10" max="10" width="5.5703125" style="186" customWidth="1"/>
    <col min="11" max="11" width="1" style="186" customWidth="1"/>
    <col min="12" max="12" width="4.28515625" style="186" customWidth="1"/>
    <col min="13" max="13" width="5.5703125" style="186" customWidth="1"/>
    <col min="14" max="14" width="1" style="186" customWidth="1"/>
    <col min="15" max="15" width="4.42578125" style="187" bestFit="1" customWidth="1"/>
    <col min="16" max="16" width="5.5703125" style="186" customWidth="1"/>
    <col min="17" max="17" width="1" style="186" customWidth="1"/>
    <col min="18" max="18" width="4.42578125" style="186" bestFit="1" customWidth="1"/>
    <col min="19" max="19" width="5.5703125" style="186" customWidth="1"/>
    <col min="20" max="20" width="1" style="186" customWidth="1"/>
    <col min="21" max="21" width="4.42578125" style="187" bestFit="1" customWidth="1"/>
    <col min="22" max="22" width="5.5703125" style="186" customWidth="1"/>
    <col min="23" max="23" width="1" style="186" customWidth="1"/>
    <col min="24" max="24" width="4.42578125" style="187" bestFit="1" customWidth="1"/>
    <col min="25" max="25" width="5.5703125" style="186" customWidth="1"/>
    <col min="26" max="26" width="1" style="186" customWidth="1"/>
    <col min="27" max="27" width="4.140625" style="187" customWidth="1"/>
    <col min="28" max="28" width="5.5703125" style="186" customWidth="1"/>
    <col min="29" max="29" width="40.85546875" style="186" customWidth="1"/>
    <col min="30" max="30" width="4.42578125" style="186" bestFit="1" customWidth="1"/>
    <col min="31" max="31" width="8.7109375" style="186" customWidth="1"/>
    <col min="32" max="32" width="1" style="186" customWidth="1"/>
    <col min="33" max="33" width="4.42578125" style="186" bestFit="1" customWidth="1"/>
    <col min="34" max="34" width="8.7109375" style="186" customWidth="1"/>
    <col min="35" max="35" width="1" style="186" customWidth="1"/>
    <col min="36" max="36" width="4.7109375" style="186" customWidth="1"/>
    <col min="37" max="37" width="8.7109375" style="186" customWidth="1"/>
    <col min="38" max="38" width="1" style="186" customWidth="1"/>
    <col min="39" max="39" width="4.42578125" style="186" bestFit="1" customWidth="1"/>
    <col min="40" max="40" width="8.7109375" style="186" customWidth="1"/>
    <col min="41" max="41" width="1" style="186" customWidth="1"/>
    <col min="42" max="42" width="4.28515625" style="186" customWidth="1"/>
    <col min="43" max="43" width="8.7109375" style="186" customWidth="1"/>
    <col min="44" max="44" width="37.42578125" style="186" customWidth="1"/>
    <col min="45" max="45" width="4.42578125" style="188" bestFit="1" customWidth="1"/>
    <col min="46" max="46" width="5.28515625" style="186" customWidth="1"/>
    <col min="47" max="47" width="1" style="186" customWidth="1"/>
    <col min="48" max="48" width="4.42578125" style="187" bestFit="1" customWidth="1"/>
    <col min="49" max="49" width="5.28515625" style="186" customWidth="1"/>
    <col min="50" max="50" width="1" style="186" customWidth="1"/>
    <col min="51" max="51" width="4.42578125" style="186" bestFit="1" customWidth="1"/>
    <col min="52" max="52" width="5.28515625" style="186" customWidth="1"/>
    <col min="53" max="53" width="1" style="186" customWidth="1"/>
    <col min="54" max="54" width="4.42578125" style="186" bestFit="1" customWidth="1"/>
    <col min="55" max="55" width="5.28515625" style="186" customWidth="1"/>
    <col min="56" max="56" width="1" style="186" customWidth="1"/>
    <col min="57" max="57" width="4.42578125" style="187" bestFit="1" customWidth="1"/>
    <col min="58" max="58" width="5.28515625" style="186" customWidth="1"/>
    <col min="59" max="59" width="1" style="186" customWidth="1"/>
    <col min="60" max="60" width="4.42578125" style="186" bestFit="1" customWidth="1"/>
    <col min="61" max="61" width="5.28515625" style="186" customWidth="1"/>
    <col min="62" max="62" width="1" style="186" customWidth="1"/>
    <col min="63" max="63" width="4.42578125" style="187" bestFit="1" customWidth="1"/>
    <col min="64" max="64" width="5.28515625" style="186" customWidth="1"/>
    <col min="65" max="65" width="1" style="186" customWidth="1"/>
    <col min="66" max="66" width="4.42578125" style="187" bestFit="1" customWidth="1"/>
    <col min="67" max="67" width="5.28515625" style="186" customWidth="1"/>
    <col min="68" max="68" width="1" style="186" customWidth="1"/>
    <col min="69" max="69" width="4.7109375" style="187" customWidth="1"/>
    <col min="70" max="70" width="5.28515625" style="186" customWidth="1"/>
    <col min="71" max="71" width="40.85546875" style="186" customWidth="1"/>
    <col min="72" max="72" width="4.42578125" style="186" bestFit="1" customWidth="1"/>
    <col min="73" max="73" width="6.85546875" style="186" customWidth="1"/>
    <col min="74" max="74" width="1" style="186" customWidth="1"/>
    <col min="75" max="75" width="4.42578125" style="186" bestFit="1" customWidth="1"/>
    <col min="76" max="76" width="6.85546875" style="186" customWidth="1"/>
    <col min="77" max="77" width="1" style="186" customWidth="1"/>
    <col min="78" max="78" width="4.42578125" style="186" bestFit="1" customWidth="1"/>
    <col min="79" max="79" width="6.85546875" style="186" customWidth="1"/>
    <col min="80" max="80" width="1" style="186" customWidth="1"/>
    <col min="81" max="81" width="4.42578125" style="186" bestFit="1" customWidth="1"/>
    <col min="82" max="82" width="6.85546875" style="186" customWidth="1"/>
    <col min="83" max="83" width="1" style="186" customWidth="1"/>
    <col min="84" max="84" width="5" style="186" customWidth="1"/>
    <col min="85" max="85" width="6.85546875" style="186" customWidth="1"/>
    <col min="86" max="87" width="1.7109375" style="186" customWidth="1"/>
    <col min="88" max="88" width="18.140625" style="186" bestFit="1" customWidth="1"/>
    <col min="89" max="89" width="5.42578125" style="186" customWidth="1"/>
    <col min="90" max="91" width="8.7109375" style="186" customWidth="1"/>
    <col min="92" max="92" width="18.140625" style="186" bestFit="1" customWidth="1"/>
    <col min="93" max="16384" width="8.7109375" style="186"/>
  </cols>
  <sheetData>
    <row r="1" spans="2:90" ht="12" thickBot="1" x14ac:dyDescent="0.25"/>
    <row r="2" spans="2:90" s="190" customFormat="1" x14ac:dyDescent="0.2">
      <c r="B2" s="276"/>
      <c r="C2" s="273"/>
      <c r="D2" s="272"/>
      <c r="E2" s="273"/>
      <c r="F2" s="273"/>
      <c r="G2" s="273"/>
      <c r="H2" s="273"/>
      <c r="I2" s="273"/>
      <c r="J2" s="273"/>
      <c r="K2" s="273"/>
      <c r="L2" s="275" t="s">
        <v>96</v>
      </c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374"/>
      <c r="AA2" s="273"/>
      <c r="AB2" s="271"/>
      <c r="AC2" s="276"/>
      <c r="AD2" s="273"/>
      <c r="AE2" s="272"/>
      <c r="AF2" s="273"/>
      <c r="AG2" s="273"/>
      <c r="AH2" s="273"/>
      <c r="AI2" s="275" t="s">
        <v>96</v>
      </c>
      <c r="AJ2" s="273"/>
      <c r="AK2" s="273"/>
      <c r="AL2" s="273"/>
      <c r="AM2" s="273"/>
      <c r="AN2" s="273"/>
      <c r="AO2" s="273"/>
      <c r="AP2" s="276"/>
      <c r="AQ2" s="271"/>
      <c r="AR2" s="276"/>
      <c r="AS2" s="273"/>
      <c r="AT2" s="272"/>
      <c r="AU2" s="273"/>
      <c r="AV2" s="273"/>
      <c r="AW2" s="273"/>
      <c r="AX2" s="273"/>
      <c r="AY2" s="273"/>
      <c r="AZ2" s="275" t="s">
        <v>96</v>
      </c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374"/>
      <c r="BQ2" s="273"/>
      <c r="BR2" s="271"/>
      <c r="BS2" s="276"/>
      <c r="BT2" s="273"/>
      <c r="BU2" s="273"/>
      <c r="BV2" s="272"/>
      <c r="BW2" s="273"/>
      <c r="BX2" s="273"/>
      <c r="BY2" s="275" t="s">
        <v>96</v>
      </c>
      <c r="BZ2" s="273"/>
      <c r="CA2" s="273"/>
      <c r="CB2" s="273"/>
      <c r="CC2" s="273"/>
      <c r="CD2" s="273"/>
      <c r="CE2" s="273"/>
      <c r="CF2" s="276"/>
      <c r="CG2" s="271"/>
    </row>
    <row r="3" spans="2:90" s="190" customFormat="1" x14ac:dyDescent="0.2">
      <c r="B3" s="270"/>
      <c r="C3" s="258"/>
      <c r="D3" s="255"/>
      <c r="E3" s="258"/>
      <c r="F3" s="258"/>
      <c r="G3" s="258"/>
      <c r="H3" s="258"/>
      <c r="I3" s="258"/>
      <c r="J3" s="258"/>
      <c r="K3" s="258"/>
      <c r="L3" s="269" t="s">
        <v>147</v>
      </c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371"/>
      <c r="AA3" s="373" t="s">
        <v>295</v>
      </c>
      <c r="AB3" s="267"/>
      <c r="AC3" s="270"/>
      <c r="AD3" s="258"/>
      <c r="AE3" s="255"/>
      <c r="AF3" s="258"/>
      <c r="AG3" s="258"/>
      <c r="AH3" s="258"/>
      <c r="AI3" s="269" t="s">
        <v>147</v>
      </c>
      <c r="AJ3" s="268"/>
      <c r="AK3" s="268"/>
      <c r="AL3" s="268"/>
      <c r="AM3" s="268"/>
      <c r="AN3" s="268"/>
      <c r="AO3" s="268"/>
      <c r="AP3" s="372" t="s">
        <v>295</v>
      </c>
      <c r="AQ3" s="267"/>
      <c r="AR3" s="270"/>
      <c r="AS3" s="258"/>
      <c r="AT3" s="255"/>
      <c r="AU3" s="258"/>
      <c r="AV3" s="258"/>
      <c r="AW3" s="258"/>
      <c r="AX3" s="258"/>
      <c r="AY3" s="258"/>
      <c r="AZ3" s="269" t="s">
        <v>147</v>
      </c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371"/>
      <c r="BQ3" s="373" t="s">
        <v>295</v>
      </c>
      <c r="BR3" s="267"/>
      <c r="BS3" s="270"/>
      <c r="BT3" s="258"/>
      <c r="BU3" s="258"/>
      <c r="BV3" s="255"/>
      <c r="BW3" s="258"/>
      <c r="BX3" s="258"/>
      <c r="BY3" s="269" t="s">
        <v>147</v>
      </c>
      <c r="BZ3" s="268"/>
      <c r="CA3" s="268"/>
      <c r="CB3" s="268"/>
      <c r="CC3" s="268"/>
      <c r="CD3" s="268"/>
      <c r="CE3" s="268"/>
      <c r="CF3" s="372" t="s">
        <v>295</v>
      </c>
      <c r="CG3" s="267"/>
    </row>
    <row r="4" spans="2:90" s="190" customFormat="1" x14ac:dyDescent="0.2">
      <c r="B4" s="270"/>
      <c r="C4" s="258"/>
      <c r="D4" s="255"/>
      <c r="E4" s="258"/>
      <c r="F4" s="258"/>
      <c r="G4" s="258"/>
      <c r="H4" s="258"/>
      <c r="I4" s="258"/>
      <c r="J4" s="258"/>
      <c r="K4" s="258"/>
      <c r="L4" s="269" t="s">
        <v>148</v>
      </c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371"/>
      <c r="AA4" s="370" t="s">
        <v>296</v>
      </c>
      <c r="AB4" s="267"/>
      <c r="AC4" s="270"/>
      <c r="AD4" s="258"/>
      <c r="AE4" s="255"/>
      <c r="AF4" s="258"/>
      <c r="AG4" s="258"/>
      <c r="AH4" s="258"/>
      <c r="AI4" s="269" t="s">
        <v>148</v>
      </c>
      <c r="AJ4" s="268"/>
      <c r="AK4" s="268"/>
      <c r="AL4" s="268"/>
      <c r="AM4" s="268"/>
      <c r="AN4" s="268"/>
      <c r="AO4" s="268"/>
      <c r="AP4" s="369" t="s">
        <v>297</v>
      </c>
      <c r="AQ4" s="267"/>
      <c r="AR4" s="270"/>
      <c r="AS4" s="258"/>
      <c r="AT4" s="255"/>
      <c r="AU4" s="258"/>
      <c r="AV4" s="258"/>
      <c r="AW4" s="258"/>
      <c r="AX4" s="258"/>
      <c r="AY4" s="258"/>
      <c r="AZ4" s="269" t="s">
        <v>148</v>
      </c>
      <c r="BA4" s="268"/>
      <c r="BB4" s="268"/>
      <c r="BC4" s="268"/>
      <c r="BD4" s="268"/>
      <c r="BE4" s="268"/>
      <c r="BF4" s="268"/>
      <c r="BG4" s="268"/>
      <c r="BH4" s="268"/>
      <c r="BI4" s="268"/>
      <c r="BJ4" s="268"/>
      <c r="BK4" s="268"/>
      <c r="BL4" s="268"/>
      <c r="BM4" s="268"/>
      <c r="BN4" s="268"/>
      <c r="BO4" s="268"/>
      <c r="BP4" s="371"/>
      <c r="BQ4" s="370" t="s">
        <v>441</v>
      </c>
      <c r="BR4" s="267"/>
      <c r="BS4" s="270"/>
      <c r="BT4" s="258"/>
      <c r="BU4" s="258"/>
      <c r="BV4" s="255"/>
      <c r="BW4" s="258"/>
      <c r="BX4" s="258"/>
      <c r="BY4" s="269" t="s">
        <v>148</v>
      </c>
      <c r="BZ4" s="268"/>
      <c r="CA4" s="268"/>
      <c r="CB4" s="268"/>
      <c r="CC4" s="268"/>
      <c r="CD4" s="268"/>
      <c r="CE4" s="268"/>
      <c r="CF4" s="369" t="s">
        <v>506</v>
      </c>
      <c r="CG4" s="267"/>
    </row>
    <row r="5" spans="2:90" ht="12" thickBot="1" x14ac:dyDescent="0.25">
      <c r="B5" s="266" t="s">
        <v>793</v>
      </c>
      <c r="C5" s="265"/>
      <c r="D5" s="261"/>
      <c r="E5" s="265"/>
      <c r="F5" s="265"/>
      <c r="G5" s="265"/>
      <c r="H5" s="265"/>
      <c r="I5" s="265"/>
      <c r="J5" s="265"/>
      <c r="K5" s="265"/>
      <c r="L5" s="264" t="s">
        <v>149</v>
      </c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368"/>
      <c r="AA5" s="262"/>
      <c r="AB5" s="260"/>
      <c r="AC5" s="266" t="str">
        <f>B5</f>
        <v>Report DNP1 - Report on past due receivables</v>
      </c>
      <c r="AD5" s="265"/>
      <c r="AE5" s="261"/>
      <c r="AF5" s="265"/>
      <c r="AG5" s="265"/>
      <c r="AH5" s="265"/>
      <c r="AI5" s="264" t="s">
        <v>149</v>
      </c>
      <c r="AJ5" s="262"/>
      <c r="AK5" s="262"/>
      <c r="AL5" s="262"/>
      <c r="AM5" s="262"/>
      <c r="AN5" s="262"/>
      <c r="AO5" s="262"/>
      <c r="AP5" s="367"/>
      <c r="AQ5" s="260"/>
      <c r="AR5" s="266" t="str">
        <f>B5</f>
        <v>Report DNP1 - Report on past due receivables</v>
      </c>
      <c r="AS5" s="265"/>
      <c r="AT5" s="261"/>
      <c r="AU5" s="265"/>
      <c r="AV5" s="265"/>
      <c r="AW5" s="265"/>
      <c r="AX5" s="265"/>
      <c r="AY5" s="265"/>
      <c r="AZ5" s="264" t="s">
        <v>149</v>
      </c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368"/>
      <c r="BQ5" s="262"/>
      <c r="BR5" s="260"/>
      <c r="BS5" s="266" t="str">
        <f>B5</f>
        <v>Report DNP1 - Report on past due receivables</v>
      </c>
      <c r="BT5" s="265"/>
      <c r="BU5" s="265"/>
      <c r="BV5" s="261"/>
      <c r="BW5" s="265"/>
      <c r="BX5" s="265"/>
      <c r="BY5" s="264" t="s">
        <v>149</v>
      </c>
      <c r="BZ5" s="262"/>
      <c r="CA5" s="262"/>
      <c r="CB5" s="262"/>
      <c r="CC5" s="262"/>
      <c r="CD5" s="262"/>
      <c r="CE5" s="262"/>
      <c r="CF5" s="367"/>
      <c r="CG5" s="260"/>
      <c r="CL5" s="190"/>
    </row>
    <row r="6" spans="2:90" x14ac:dyDescent="0.2">
      <c r="B6" s="270"/>
      <c r="C6" s="258"/>
      <c r="D6" s="255"/>
      <c r="E6" s="258"/>
      <c r="F6" s="258"/>
      <c r="G6" s="256"/>
      <c r="H6" s="256"/>
      <c r="I6" s="256"/>
      <c r="J6" s="256"/>
      <c r="K6" s="256"/>
      <c r="L6" s="256"/>
      <c r="M6" s="256"/>
      <c r="N6" s="255"/>
      <c r="O6" s="257"/>
      <c r="P6" s="256"/>
      <c r="Q6" s="255"/>
      <c r="R6" s="256"/>
      <c r="S6" s="256"/>
      <c r="T6" s="255"/>
      <c r="U6" s="190"/>
      <c r="V6" s="190"/>
      <c r="W6" s="256"/>
      <c r="X6" s="190"/>
      <c r="Y6" s="190"/>
      <c r="Z6" s="255"/>
      <c r="AA6" s="190"/>
      <c r="AB6" s="203"/>
      <c r="AC6" s="270"/>
      <c r="AD6" s="258"/>
      <c r="AE6" s="255"/>
      <c r="AF6" s="258"/>
      <c r="AG6" s="258"/>
      <c r="AH6" s="256"/>
      <c r="AI6" s="256"/>
      <c r="AJ6" s="256"/>
      <c r="AK6" s="256"/>
      <c r="AL6" s="256"/>
      <c r="AM6" s="256"/>
      <c r="AN6" s="256"/>
      <c r="AO6" s="256"/>
      <c r="AP6" s="256"/>
      <c r="AQ6" s="366"/>
      <c r="AR6" s="270"/>
      <c r="AS6" s="258"/>
      <c r="AT6" s="255"/>
      <c r="AU6" s="258"/>
      <c r="AV6" s="258"/>
      <c r="AW6" s="256"/>
      <c r="AX6" s="256"/>
      <c r="AY6" s="256"/>
      <c r="AZ6" s="256"/>
      <c r="BA6" s="256"/>
      <c r="BB6" s="256"/>
      <c r="BC6" s="256"/>
      <c r="BD6" s="255"/>
      <c r="BE6" s="257"/>
      <c r="BF6" s="256"/>
      <c r="BG6" s="255"/>
      <c r="BH6" s="256"/>
      <c r="BI6" s="256"/>
      <c r="BJ6" s="255"/>
      <c r="BK6" s="190"/>
      <c r="BL6" s="190"/>
      <c r="BM6" s="256"/>
      <c r="BN6" s="190"/>
      <c r="BO6" s="190"/>
      <c r="BP6" s="255"/>
      <c r="BQ6" s="190"/>
      <c r="BR6" s="203"/>
      <c r="BS6" s="270"/>
      <c r="BT6" s="258"/>
      <c r="BU6" s="255"/>
      <c r="BV6" s="258"/>
      <c r="BW6" s="258"/>
      <c r="BX6" s="256"/>
      <c r="BY6" s="256"/>
      <c r="BZ6" s="256"/>
      <c r="CA6" s="256"/>
      <c r="CB6" s="256"/>
      <c r="CC6" s="256"/>
      <c r="CD6" s="256"/>
      <c r="CE6" s="256"/>
      <c r="CF6" s="256"/>
      <c r="CG6" s="366"/>
      <c r="CH6" s="256"/>
      <c r="CI6" s="256"/>
      <c r="CJ6" s="256"/>
      <c r="CK6" s="256"/>
      <c r="CL6" s="190"/>
    </row>
    <row r="7" spans="2:90" s="214" customFormat="1" x14ac:dyDescent="0.2">
      <c r="B7" s="204" t="s">
        <v>533</v>
      </c>
      <c r="C7" s="834" t="s">
        <v>531</v>
      </c>
      <c r="D7" s="834"/>
      <c r="E7" s="216"/>
      <c r="F7" s="834" t="s">
        <v>530</v>
      </c>
      <c r="G7" s="834"/>
      <c r="H7" s="216"/>
      <c r="I7" s="834" t="s">
        <v>529</v>
      </c>
      <c r="J7" s="834"/>
      <c r="K7" s="365"/>
      <c r="L7" s="834" t="s">
        <v>528</v>
      </c>
      <c r="M7" s="834"/>
      <c r="N7" s="216"/>
      <c r="O7" s="834" t="s">
        <v>527</v>
      </c>
      <c r="P7" s="834"/>
      <c r="Q7" s="216"/>
      <c r="R7" s="834" t="s">
        <v>526</v>
      </c>
      <c r="S7" s="834"/>
      <c r="T7" s="216"/>
      <c r="U7" s="834" t="s">
        <v>525</v>
      </c>
      <c r="V7" s="834"/>
      <c r="W7" s="365"/>
      <c r="X7" s="834" t="s">
        <v>524</v>
      </c>
      <c r="Y7" s="834"/>
      <c r="Z7" s="216"/>
      <c r="AA7" s="834" t="s">
        <v>523</v>
      </c>
      <c r="AB7" s="835"/>
      <c r="AC7" s="201"/>
      <c r="AD7" s="834" t="s">
        <v>522</v>
      </c>
      <c r="AE7" s="834"/>
      <c r="AF7" s="216"/>
      <c r="AG7" s="834" t="s">
        <v>521</v>
      </c>
      <c r="AH7" s="834"/>
      <c r="AI7" s="216"/>
      <c r="AJ7" s="834" t="s">
        <v>520</v>
      </c>
      <c r="AK7" s="834"/>
      <c r="AL7" s="365"/>
      <c r="AM7" s="834" t="s">
        <v>519</v>
      </c>
      <c r="AN7" s="834"/>
      <c r="AO7" s="365"/>
      <c r="AP7" s="834" t="s">
        <v>328</v>
      </c>
      <c r="AQ7" s="835"/>
      <c r="AR7" s="204" t="s">
        <v>532</v>
      </c>
      <c r="AS7" s="834" t="s">
        <v>531</v>
      </c>
      <c r="AT7" s="834"/>
      <c r="AU7" s="216"/>
      <c r="AV7" s="834" t="s">
        <v>530</v>
      </c>
      <c r="AW7" s="834"/>
      <c r="AX7" s="216"/>
      <c r="AY7" s="834" t="s">
        <v>529</v>
      </c>
      <c r="AZ7" s="834"/>
      <c r="BA7" s="365"/>
      <c r="BB7" s="834" t="s">
        <v>528</v>
      </c>
      <c r="BC7" s="834"/>
      <c r="BD7" s="216"/>
      <c r="BE7" s="834" t="s">
        <v>527</v>
      </c>
      <c r="BF7" s="834"/>
      <c r="BG7" s="216"/>
      <c r="BH7" s="834" t="s">
        <v>526</v>
      </c>
      <c r="BI7" s="834"/>
      <c r="BJ7" s="216"/>
      <c r="BK7" s="834" t="s">
        <v>525</v>
      </c>
      <c r="BL7" s="834"/>
      <c r="BM7" s="365"/>
      <c r="BN7" s="834" t="s">
        <v>524</v>
      </c>
      <c r="BO7" s="834"/>
      <c r="BP7" s="216"/>
      <c r="BQ7" s="834" t="s">
        <v>523</v>
      </c>
      <c r="BR7" s="835"/>
      <c r="BS7" s="201"/>
      <c r="BT7" s="834" t="s">
        <v>522</v>
      </c>
      <c r="BU7" s="834"/>
      <c r="BV7" s="216"/>
      <c r="BW7" s="834" t="s">
        <v>521</v>
      </c>
      <c r="BX7" s="834"/>
      <c r="BY7" s="216"/>
      <c r="BZ7" s="834" t="s">
        <v>520</v>
      </c>
      <c r="CA7" s="834"/>
      <c r="CB7" s="365"/>
      <c r="CC7" s="834" t="s">
        <v>519</v>
      </c>
      <c r="CD7" s="834"/>
      <c r="CE7" s="365"/>
      <c r="CF7" s="834" t="s">
        <v>328</v>
      </c>
      <c r="CG7" s="835"/>
      <c r="CJ7" s="364"/>
      <c r="CL7" s="216"/>
    </row>
    <row r="8" spans="2:90" ht="12" thickBot="1" x14ac:dyDescent="0.25">
      <c r="B8" s="201"/>
      <c r="C8" s="224"/>
      <c r="D8" s="224"/>
      <c r="E8" s="216"/>
      <c r="F8" s="224"/>
      <c r="G8" s="224"/>
      <c r="H8" s="216"/>
      <c r="I8" s="224"/>
      <c r="J8" s="224"/>
      <c r="K8" s="225"/>
      <c r="L8" s="224"/>
      <c r="M8" s="224"/>
      <c r="N8" s="190"/>
      <c r="O8" s="224"/>
      <c r="P8" s="224"/>
      <c r="Q8" s="190"/>
      <c r="R8" s="224"/>
      <c r="S8" s="224"/>
      <c r="T8" s="190"/>
      <c r="U8" s="224"/>
      <c r="V8" s="224"/>
      <c r="W8" s="225"/>
      <c r="X8" s="224"/>
      <c r="Y8" s="224"/>
      <c r="Z8" s="190"/>
      <c r="AA8" s="224"/>
      <c r="AB8" s="223"/>
      <c r="AC8" s="201"/>
      <c r="AD8" s="224"/>
      <c r="AE8" s="224"/>
      <c r="AF8" s="216"/>
      <c r="AG8" s="224"/>
      <c r="AH8" s="224"/>
      <c r="AI8" s="216"/>
      <c r="AJ8" s="224"/>
      <c r="AK8" s="224"/>
      <c r="AL8" s="225"/>
      <c r="AM8" s="224"/>
      <c r="AN8" s="224"/>
      <c r="AO8" s="225"/>
      <c r="AP8" s="224"/>
      <c r="AQ8" s="223"/>
      <c r="AR8" s="201"/>
      <c r="AS8" s="224"/>
      <c r="AT8" s="224"/>
      <c r="AU8" s="216"/>
      <c r="AV8" s="224"/>
      <c r="AW8" s="224"/>
      <c r="AX8" s="216"/>
      <c r="AY8" s="224"/>
      <c r="AZ8" s="224"/>
      <c r="BA8" s="225"/>
      <c r="BB8" s="224"/>
      <c r="BC8" s="224"/>
      <c r="BD8" s="190"/>
      <c r="BE8" s="224"/>
      <c r="BF8" s="224"/>
      <c r="BG8" s="190"/>
      <c r="BH8" s="224"/>
      <c r="BI8" s="224"/>
      <c r="BJ8" s="190"/>
      <c r="BK8" s="224"/>
      <c r="BL8" s="224"/>
      <c r="BM8" s="225"/>
      <c r="BN8" s="224"/>
      <c r="BO8" s="224"/>
      <c r="BP8" s="190"/>
      <c r="BQ8" s="224"/>
      <c r="BR8" s="223"/>
      <c r="BS8" s="201"/>
      <c r="BT8" s="224"/>
      <c r="BU8" s="224"/>
      <c r="BV8" s="216"/>
      <c r="BW8" s="224"/>
      <c r="BX8" s="224"/>
      <c r="BY8" s="216"/>
      <c r="BZ8" s="224"/>
      <c r="CA8" s="224"/>
      <c r="CB8" s="225"/>
      <c r="CC8" s="224"/>
      <c r="CD8" s="224"/>
      <c r="CE8" s="225"/>
      <c r="CF8" s="224"/>
      <c r="CG8" s="223"/>
      <c r="CJ8" s="355" t="s">
        <v>518</v>
      </c>
    </row>
    <row r="9" spans="2:90" ht="12" thickBot="1" x14ac:dyDescent="0.25">
      <c r="B9" s="204" t="s">
        <v>437</v>
      </c>
      <c r="C9" s="231">
        <v>1001</v>
      </c>
      <c r="D9" s="217"/>
      <c r="E9" s="190"/>
      <c r="F9" s="231">
        <f>C9+1000</f>
        <v>2001</v>
      </c>
      <c r="G9" s="217"/>
      <c r="H9" s="206"/>
      <c r="I9" s="231">
        <f>F9+1000</f>
        <v>3001</v>
      </c>
      <c r="J9" s="217"/>
      <c r="K9" s="206"/>
      <c r="L9" s="231">
        <f>I9+1000</f>
        <v>4001</v>
      </c>
      <c r="M9" s="217"/>
      <c r="N9" s="190"/>
      <c r="O9" s="231">
        <f>L9+1000</f>
        <v>5001</v>
      </c>
      <c r="P9" s="217"/>
      <c r="Q9" s="190"/>
      <c r="R9" s="231">
        <f>O9+1000</f>
        <v>6001</v>
      </c>
      <c r="S9" s="217"/>
      <c r="T9" s="190"/>
      <c r="U9" s="231">
        <f>R9+1000</f>
        <v>7001</v>
      </c>
      <c r="V9" s="217"/>
      <c r="W9" s="206"/>
      <c r="X9" s="231">
        <f>U9+1000</f>
        <v>8001</v>
      </c>
      <c r="Y9" s="217"/>
      <c r="Z9" s="190"/>
      <c r="AA9" s="231">
        <f>X9+1000</f>
        <v>9001</v>
      </c>
      <c r="AB9" s="217"/>
      <c r="AC9" s="204" t="str">
        <f>B9</f>
        <v>TOTAL BALANCE SHEET EXPOSURE (1+2)</v>
      </c>
      <c r="AD9" s="231">
        <f>C9</f>
        <v>1001</v>
      </c>
      <c r="AE9" s="217"/>
      <c r="AF9" s="190"/>
      <c r="AG9" s="231">
        <f>AD9+1000</f>
        <v>2001</v>
      </c>
      <c r="AH9" s="217"/>
      <c r="AI9" s="206"/>
      <c r="AJ9" s="231">
        <f>AG9+1000</f>
        <v>3001</v>
      </c>
      <c r="AK9" s="217"/>
      <c r="AL9" s="206"/>
      <c r="AM9" s="231">
        <f>AJ9+1000</f>
        <v>4001</v>
      </c>
      <c r="AN9" s="217"/>
      <c r="AO9" s="206"/>
      <c r="AP9" s="231">
        <f>AM9+1000</f>
        <v>5001</v>
      </c>
      <c r="AQ9" s="217"/>
      <c r="AR9" s="204" t="str">
        <f>B9</f>
        <v>TOTAL BALANCE SHEET EXPOSURE (1+2)</v>
      </c>
      <c r="AS9" s="231">
        <f>C9</f>
        <v>1001</v>
      </c>
      <c r="AT9" s="217"/>
      <c r="AU9" s="190"/>
      <c r="AV9" s="231">
        <f>AS9+1000</f>
        <v>2001</v>
      </c>
      <c r="AW9" s="217"/>
      <c r="AX9" s="206"/>
      <c r="AY9" s="231">
        <f>AV9+1000</f>
        <v>3001</v>
      </c>
      <c r="AZ9" s="217"/>
      <c r="BA9" s="206"/>
      <c r="BB9" s="231">
        <f>AY9+1000</f>
        <v>4001</v>
      </c>
      <c r="BC9" s="217"/>
      <c r="BD9" s="190"/>
      <c r="BE9" s="231">
        <f>BB9+1000</f>
        <v>5001</v>
      </c>
      <c r="BF9" s="217"/>
      <c r="BG9" s="190"/>
      <c r="BH9" s="231">
        <f>BE9+1000</f>
        <v>6001</v>
      </c>
      <c r="BI9" s="217"/>
      <c r="BJ9" s="190"/>
      <c r="BK9" s="231">
        <f>BH9+1000</f>
        <v>7001</v>
      </c>
      <c r="BL9" s="217"/>
      <c r="BM9" s="206"/>
      <c r="BN9" s="231">
        <f>BK9+1000</f>
        <v>8001</v>
      </c>
      <c r="BO9" s="217"/>
      <c r="BP9" s="190"/>
      <c r="BQ9" s="231">
        <f>BN9+1000</f>
        <v>9001</v>
      </c>
      <c r="BR9" s="217"/>
      <c r="BS9" s="204" t="str">
        <f>B9</f>
        <v>TOTAL BALANCE SHEET EXPOSURE (1+2)</v>
      </c>
      <c r="BT9" s="231">
        <f>AS9</f>
        <v>1001</v>
      </c>
      <c r="BU9" s="217"/>
      <c r="BV9" s="190"/>
      <c r="BW9" s="231">
        <f>BT9+1000</f>
        <v>2001</v>
      </c>
      <c r="BX9" s="217"/>
      <c r="BY9" s="206"/>
      <c r="BZ9" s="231">
        <f>BW9+1000</f>
        <v>3001</v>
      </c>
      <c r="CA9" s="217"/>
      <c r="CB9" s="206"/>
      <c r="CC9" s="231">
        <f>BZ9+1000</f>
        <v>4001</v>
      </c>
      <c r="CD9" s="217"/>
      <c r="CE9" s="206"/>
      <c r="CF9" s="231">
        <f>CC9+1000</f>
        <v>5001</v>
      </c>
      <c r="CG9" s="217"/>
      <c r="CJ9" s="356">
        <f>IF(ISBLANK(C9)=FALSE,1,0)</f>
        <v>1</v>
      </c>
    </row>
    <row r="10" spans="2:90" ht="12" thickBot="1" x14ac:dyDescent="0.25">
      <c r="B10" s="204"/>
      <c r="C10" s="192"/>
      <c r="D10" s="206"/>
      <c r="E10" s="190"/>
      <c r="F10" s="192"/>
      <c r="G10" s="206"/>
      <c r="H10" s="206"/>
      <c r="I10" s="192"/>
      <c r="J10" s="206"/>
      <c r="K10" s="206"/>
      <c r="L10" s="192"/>
      <c r="M10" s="206"/>
      <c r="N10" s="190"/>
      <c r="O10" s="192"/>
      <c r="P10" s="206"/>
      <c r="Q10" s="190"/>
      <c r="R10" s="192"/>
      <c r="S10" s="206"/>
      <c r="T10" s="190"/>
      <c r="U10" s="192"/>
      <c r="V10" s="206"/>
      <c r="W10" s="206"/>
      <c r="X10" s="192"/>
      <c r="Y10" s="206"/>
      <c r="Z10" s="190"/>
      <c r="AA10" s="192"/>
      <c r="AB10" s="220"/>
      <c r="AC10" s="204"/>
      <c r="AD10" s="192"/>
      <c r="AE10" s="206"/>
      <c r="AF10" s="190"/>
      <c r="AG10" s="192"/>
      <c r="AH10" s="206"/>
      <c r="AI10" s="206"/>
      <c r="AJ10" s="192"/>
      <c r="AK10" s="206"/>
      <c r="AL10" s="206"/>
      <c r="AM10" s="192"/>
      <c r="AN10" s="206"/>
      <c r="AO10" s="206"/>
      <c r="AP10" s="192"/>
      <c r="AQ10" s="220"/>
      <c r="AR10" s="204"/>
      <c r="AS10" s="192"/>
      <c r="AT10" s="206"/>
      <c r="AU10" s="190"/>
      <c r="AV10" s="192"/>
      <c r="AW10" s="206"/>
      <c r="AX10" s="206"/>
      <c r="AY10" s="192"/>
      <c r="AZ10" s="206"/>
      <c r="BA10" s="206"/>
      <c r="BB10" s="192"/>
      <c r="BC10" s="206"/>
      <c r="BD10" s="190"/>
      <c r="BE10" s="192"/>
      <c r="BF10" s="206"/>
      <c r="BG10" s="190"/>
      <c r="BH10" s="192"/>
      <c r="BI10" s="206"/>
      <c r="BJ10" s="190"/>
      <c r="BK10" s="192"/>
      <c r="BL10" s="206"/>
      <c r="BM10" s="206"/>
      <c r="BN10" s="192"/>
      <c r="BO10" s="206"/>
      <c r="BP10" s="190"/>
      <c r="BQ10" s="192"/>
      <c r="BR10" s="220"/>
      <c r="BS10" s="204"/>
      <c r="BT10" s="192"/>
      <c r="BU10" s="206"/>
      <c r="BV10" s="190"/>
      <c r="BW10" s="192"/>
      <c r="BX10" s="206"/>
      <c r="BY10" s="206"/>
      <c r="BZ10" s="192"/>
      <c r="CA10" s="206"/>
      <c r="CB10" s="206"/>
      <c r="CC10" s="192"/>
      <c r="CD10" s="206"/>
      <c r="CE10" s="206"/>
      <c r="CF10" s="192"/>
      <c r="CG10" s="220"/>
      <c r="CJ10" s="356"/>
    </row>
    <row r="11" spans="2:90" ht="23.25" thickBot="1" x14ac:dyDescent="0.25">
      <c r="B11" s="204" t="s">
        <v>435</v>
      </c>
      <c r="C11" s="231">
        <f>C9+1</f>
        <v>1002</v>
      </c>
      <c r="D11" s="217"/>
      <c r="E11" s="190"/>
      <c r="F11" s="231">
        <f>C11+1000</f>
        <v>2002</v>
      </c>
      <c r="G11" s="217"/>
      <c r="H11" s="206"/>
      <c r="I11" s="231">
        <f>F11+1000</f>
        <v>3002</v>
      </c>
      <c r="J11" s="217"/>
      <c r="K11" s="206"/>
      <c r="L11" s="231">
        <f>I11+1000</f>
        <v>4002</v>
      </c>
      <c r="M11" s="217"/>
      <c r="N11" s="190"/>
      <c r="O11" s="231">
        <f>L11+1000</f>
        <v>5002</v>
      </c>
      <c r="P11" s="217"/>
      <c r="Q11" s="190"/>
      <c r="R11" s="231">
        <f>O11+1000</f>
        <v>6002</v>
      </c>
      <c r="S11" s="217"/>
      <c r="T11" s="190"/>
      <c r="U11" s="231">
        <f>R11+1000</f>
        <v>7002</v>
      </c>
      <c r="V11" s="217"/>
      <c r="W11" s="206"/>
      <c r="X11" s="231">
        <f>U11+1000</f>
        <v>8002</v>
      </c>
      <c r="Y11" s="217"/>
      <c r="Z11" s="190"/>
      <c r="AA11" s="231">
        <f>X11+1000</f>
        <v>9002</v>
      </c>
      <c r="AB11" s="217"/>
      <c r="AC11" s="204" t="str">
        <f t="shared" ref="AC11:AD15" si="0">B11</f>
        <v>1) FINANCIAL ASSETS AT AMORTISED COST (a+b+c+d+e)</v>
      </c>
      <c r="AD11" s="231">
        <f t="shared" si="0"/>
        <v>1002</v>
      </c>
      <c r="AE11" s="232"/>
      <c r="AF11" s="190"/>
      <c r="AG11" s="231">
        <f>AD11+1000</f>
        <v>2002</v>
      </c>
      <c r="AH11" s="217"/>
      <c r="AI11" s="206"/>
      <c r="AJ11" s="231">
        <f>AG11+1000</f>
        <v>3002</v>
      </c>
      <c r="AK11" s="217"/>
      <c r="AL11" s="206"/>
      <c r="AM11" s="231">
        <f>AJ11+1000</f>
        <v>4002</v>
      </c>
      <c r="AN11" s="217"/>
      <c r="AO11" s="206"/>
      <c r="AP11" s="231">
        <f>AM11+1000</f>
        <v>5002</v>
      </c>
      <c r="AQ11" s="217"/>
      <c r="AR11" s="204" t="str">
        <f>B11</f>
        <v>1) FINANCIAL ASSETS AT AMORTISED COST (a+b+c+d+e)</v>
      </c>
      <c r="AS11" s="231">
        <f>AS9+1</f>
        <v>1002</v>
      </c>
      <c r="AT11" s="232"/>
      <c r="AU11" s="190"/>
      <c r="AV11" s="231">
        <f>AS11+1000</f>
        <v>2002</v>
      </c>
      <c r="AW11" s="217"/>
      <c r="AX11" s="206"/>
      <c r="AY11" s="231">
        <f>AV11+1000</f>
        <v>3002</v>
      </c>
      <c r="AZ11" s="217"/>
      <c r="BA11" s="206"/>
      <c r="BB11" s="231">
        <f>AY11+1000</f>
        <v>4002</v>
      </c>
      <c r="BC11" s="217"/>
      <c r="BD11" s="190"/>
      <c r="BE11" s="231">
        <f>BB11+1000</f>
        <v>5002</v>
      </c>
      <c r="BF11" s="217"/>
      <c r="BG11" s="190"/>
      <c r="BH11" s="231">
        <f>BE11+1000</f>
        <v>6002</v>
      </c>
      <c r="BI11" s="217"/>
      <c r="BJ11" s="190"/>
      <c r="BK11" s="231">
        <f>BH11+1000</f>
        <v>7002</v>
      </c>
      <c r="BL11" s="217"/>
      <c r="BM11" s="206"/>
      <c r="BN11" s="231">
        <f>BK11+1000</f>
        <v>8002</v>
      </c>
      <c r="BO11" s="217"/>
      <c r="BP11" s="190"/>
      <c r="BQ11" s="231">
        <f>BN11+1000</f>
        <v>9002</v>
      </c>
      <c r="BR11" s="217"/>
      <c r="BS11" s="204" t="str">
        <f>B11</f>
        <v>1) FINANCIAL ASSETS AT AMORTISED COST (a+b+c+d+e)</v>
      </c>
      <c r="BT11" s="231">
        <f>AS11</f>
        <v>1002</v>
      </c>
      <c r="BU11" s="232"/>
      <c r="BV11" s="190"/>
      <c r="BW11" s="231">
        <f>BT11+1000</f>
        <v>2002</v>
      </c>
      <c r="BX11" s="217"/>
      <c r="BY11" s="206"/>
      <c r="BZ11" s="231">
        <f>BW11+1000</f>
        <v>3002</v>
      </c>
      <c r="CA11" s="217"/>
      <c r="CB11" s="206"/>
      <c r="CC11" s="231">
        <f>BZ11+1000</f>
        <v>4002</v>
      </c>
      <c r="CD11" s="217"/>
      <c r="CE11" s="206"/>
      <c r="CF11" s="231">
        <f>CC11+1000</f>
        <v>5002</v>
      </c>
      <c r="CG11" s="217"/>
      <c r="CJ11" s="356">
        <f>IF(ISBLANK(C11)=FALSE,1,0)</f>
        <v>1</v>
      </c>
    </row>
    <row r="12" spans="2:90" ht="12" thickBot="1" x14ac:dyDescent="0.25">
      <c r="B12" s="219" t="s">
        <v>432</v>
      </c>
      <c r="C12" s="231">
        <f>C11+1</f>
        <v>1003</v>
      </c>
      <c r="D12" s="232"/>
      <c r="E12" s="190"/>
      <c r="F12" s="231">
        <f>C12+1000</f>
        <v>2003</v>
      </c>
      <c r="G12" s="217"/>
      <c r="H12" s="206"/>
      <c r="I12" s="231">
        <f>F12+1000</f>
        <v>3003</v>
      </c>
      <c r="J12" s="217"/>
      <c r="K12" s="206"/>
      <c r="L12" s="231">
        <f>I12+1000</f>
        <v>4003</v>
      </c>
      <c r="M12" s="217"/>
      <c r="N12" s="190"/>
      <c r="O12" s="231">
        <f>L12+1000</f>
        <v>5003</v>
      </c>
      <c r="P12" s="217"/>
      <c r="Q12" s="190"/>
      <c r="R12" s="231">
        <f>O12+1000</f>
        <v>6003</v>
      </c>
      <c r="S12" s="217"/>
      <c r="T12" s="190"/>
      <c r="U12" s="231">
        <f>R12+1000</f>
        <v>7003</v>
      </c>
      <c r="V12" s="217"/>
      <c r="W12" s="206"/>
      <c r="X12" s="231">
        <f>U12+1000</f>
        <v>8003</v>
      </c>
      <c r="Y12" s="217"/>
      <c r="Z12" s="190"/>
      <c r="AA12" s="231">
        <f>X12+1000</f>
        <v>9003</v>
      </c>
      <c r="AB12" s="217"/>
      <c r="AC12" s="219" t="str">
        <f t="shared" si="0"/>
        <v xml:space="preserve">a) DEPOSITS </v>
      </c>
      <c r="AD12" s="231">
        <f t="shared" si="0"/>
        <v>1003</v>
      </c>
      <c r="AE12" s="232"/>
      <c r="AF12" s="190"/>
      <c r="AG12" s="231">
        <f>AD12+1000</f>
        <v>2003</v>
      </c>
      <c r="AH12" s="217"/>
      <c r="AI12" s="206"/>
      <c r="AJ12" s="231">
        <f>AG12+1000</f>
        <v>3003</v>
      </c>
      <c r="AK12" s="217"/>
      <c r="AL12" s="206"/>
      <c r="AM12" s="231">
        <f>AJ12+1000</f>
        <v>4003</v>
      </c>
      <c r="AN12" s="217"/>
      <c r="AO12" s="206"/>
      <c r="AP12" s="231">
        <f>AM12+1000</f>
        <v>5003</v>
      </c>
      <c r="AQ12" s="217"/>
      <c r="AR12" s="219" t="str">
        <f>B12</f>
        <v xml:space="preserve">a) DEPOSITS </v>
      </c>
      <c r="AS12" s="231">
        <f>AS11+1</f>
        <v>1003</v>
      </c>
      <c r="AT12" s="232"/>
      <c r="AU12" s="190"/>
      <c r="AV12" s="231">
        <f>AS12+1000</f>
        <v>2003</v>
      </c>
      <c r="AW12" s="217"/>
      <c r="AX12" s="206"/>
      <c r="AY12" s="231">
        <f>AV12+1000</f>
        <v>3003</v>
      </c>
      <c r="AZ12" s="217"/>
      <c r="BA12" s="206"/>
      <c r="BB12" s="231">
        <f>AY12+1000</f>
        <v>4003</v>
      </c>
      <c r="BC12" s="217"/>
      <c r="BD12" s="190"/>
      <c r="BE12" s="231">
        <f>BB12+1000</f>
        <v>5003</v>
      </c>
      <c r="BF12" s="217"/>
      <c r="BG12" s="190"/>
      <c r="BH12" s="231">
        <f>BE12+1000</f>
        <v>6003</v>
      </c>
      <c r="BI12" s="217"/>
      <c r="BJ12" s="190"/>
      <c r="BK12" s="231">
        <f>BH12+1000</f>
        <v>7003</v>
      </c>
      <c r="BL12" s="217"/>
      <c r="BM12" s="206"/>
      <c r="BN12" s="231">
        <f>BK12+1000</f>
        <v>8003</v>
      </c>
      <c r="BO12" s="217"/>
      <c r="BP12" s="190"/>
      <c r="BQ12" s="231">
        <f>BN12+1000</f>
        <v>9003</v>
      </c>
      <c r="BR12" s="217"/>
      <c r="BS12" s="219" t="str">
        <f>B12</f>
        <v xml:space="preserve">a) DEPOSITS </v>
      </c>
      <c r="BT12" s="231">
        <f>AS12</f>
        <v>1003</v>
      </c>
      <c r="BU12" s="232"/>
      <c r="BV12" s="190"/>
      <c r="BW12" s="231">
        <f>BT12+1000</f>
        <v>2003</v>
      </c>
      <c r="BX12" s="217"/>
      <c r="BY12" s="206"/>
      <c r="BZ12" s="231">
        <f>BW12+1000</f>
        <v>3003</v>
      </c>
      <c r="CA12" s="217"/>
      <c r="CB12" s="206"/>
      <c r="CC12" s="231">
        <f>BZ12+1000</f>
        <v>4003</v>
      </c>
      <c r="CD12" s="217"/>
      <c r="CE12" s="206"/>
      <c r="CF12" s="231">
        <f>CC12+1000</f>
        <v>5003</v>
      </c>
      <c r="CG12" s="217"/>
      <c r="CJ12" s="356">
        <f>IF(ISBLANK(C12)=FALSE,1,0)</f>
        <v>1</v>
      </c>
    </row>
    <row r="13" spans="2:90" ht="23.25" thickBot="1" x14ac:dyDescent="0.25">
      <c r="B13" s="202" t="s">
        <v>510</v>
      </c>
      <c r="C13" s="222">
        <f>C12+1</f>
        <v>1004</v>
      </c>
      <c r="D13" s="221"/>
      <c r="E13" s="190"/>
      <c r="F13" s="222">
        <f>C13+1000</f>
        <v>2004</v>
      </c>
      <c r="G13" s="221"/>
      <c r="H13" s="206"/>
      <c r="I13" s="222">
        <f>F13+1000</f>
        <v>3004</v>
      </c>
      <c r="J13" s="221"/>
      <c r="K13" s="206"/>
      <c r="L13" s="222">
        <f>I13+1000</f>
        <v>4004</v>
      </c>
      <c r="M13" s="221"/>
      <c r="N13" s="190"/>
      <c r="O13" s="222">
        <f>L13+1000</f>
        <v>5004</v>
      </c>
      <c r="P13" s="221"/>
      <c r="Q13" s="190"/>
      <c r="R13" s="222">
        <f>O13+1000</f>
        <v>6004</v>
      </c>
      <c r="S13" s="221"/>
      <c r="T13" s="190"/>
      <c r="U13" s="222">
        <f>R13+1000</f>
        <v>7004</v>
      </c>
      <c r="V13" s="221"/>
      <c r="W13" s="206"/>
      <c r="X13" s="222">
        <f>U13+1000</f>
        <v>8004</v>
      </c>
      <c r="Y13" s="221"/>
      <c r="Z13" s="190"/>
      <c r="AA13" s="222">
        <f>X13+1000</f>
        <v>9004</v>
      </c>
      <c r="AB13" s="289"/>
      <c r="AC13" s="202" t="str">
        <f t="shared" si="0"/>
        <v>Deposits with the CNB and compulsory CNB bills with the CNB</v>
      </c>
      <c r="AD13" s="222">
        <f t="shared" si="0"/>
        <v>1004</v>
      </c>
      <c r="AE13" s="221"/>
      <c r="AF13" s="190"/>
      <c r="AG13" s="222">
        <f>AD13+1000</f>
        <v>2004</v>
      </c>
      <c r="AH13" s="221"/>
      <c r="AI13" s="206"/>
      <c r="AJ13" s="222">
        <f>AG13+1000</f>
        <v>3004</v>
      </c>
      <c r="AK13" s="221"/>
      <c r="AL13" s="206"/>
      <c r="AM13" s="222">
        <f>AJ13+1000</f>
        <v>4004</v>
      </c>
      <c r="AN13" s="221"/>
      <c r="AO13" s="206"/>
      <c r="AP13" s="231">
        <f>AM13+1000</f>
        <v>5004</v>
      </c>
      <c r="AQ13" s="217"/>
      <c r="AR13" s="202" t="str">
        <f>B13</f>
        <v>Deposits with the CNB and compulsory CNB bills with the CNB</v>
      </c>
      <c r="AS13" s="222">
        <f>AS12+1</f>
        <v>1004</v>
      </c>
      <c r="AT13" s="221"/>
      <c r="AU13" s="190"/>
      <c r="AV13" s="222">
        <f>AS13+1000</f>
        <v>2004</v>
      </c>
      <c r="AW13" s="221"/>
      <c r="AX13" s="206"/>
      <c r="AY13" s="222">
        <f>AV13+1000</f>
        <v>3004</v>
      </c>
      <c r="AZ13" s="221"/>
      <c r="BA13" s="206"/>
      <c r="BB13" s="222">
        <f>AY13+1000</f>
        <v>4004</v>
      </c>
      <c r="BC13" s="221"/>
      <c r="BD13" s="190"/>
      <c r="BE13" s="222">
        <f>BB13+1000</f>
        <v>5004</v>
      </c>
      <c r="BF13" s="221"/>
      <c r="BG13" s="190"/>
      <c r="BH13" s="222">
        <f>BE13+1000</f>
        <v>6004</v>
      </c>
      <c r="BI13" s="221"/>
      <c r="BJ13" s="190"/>
      <c r="BK13" s="222">
        <f>BH13+1000</f>
        <v>7004</v>
      </c>
      <c r="BL13" s="221"/>
      <c r="BM13" s="206"/>
      <c r="BN13" s="222">
        <f>BK13+1000</f>
        <v>8004</v>
      </c>
      <c r="BO13" s="221"/>
      <c r="BP13" s="190"/>
      <c r="BQ13" s="222">
        <f>BN13+1000</f>
        <v>9004</v>
      </c>
      <c r="BR13" s="289"/>
      <c r="BS13" s="202" t="str">
        <f>B13</f>
        <v>Deposits with the CNB and compulsory CNB bills with the CNB</v>
      </c>
      <c r="BT13" s="222">
        <f>AS13</f>
        <v>1004</v>
      </c>
      <c r="BU13" s="221"/>
      <c r="BV13" s="190"/>
      <c r="BW13" s="222">
        <f>BT13+1000</f>
        <v>2004</v>
      </c>
      <c r="BX13" s="221"/>
      <c r="BY13" s="206"/>
      <c r="BZ13" s="222">
        <f>BW13+1000</f>
        <v>3004</v>
      </c>
      <c r="CA13" s="221"/>
      <c r="CB13" s="206"/>
      <c r="CC13" s="222">
        <f>BZ13+1000</f>
        <v>4004</v>
      </c>
      <c r="CD13" s="221"/>
      <c r="CE13" s="206"/>
      <c r="CF13" s="231">
        <f>CC13+1000</f>
        <v>5004</v>
      </c>
      <c r="CG13" s="217"/>
      <c r="CJ13" s="356">
        <f>IF(ISBLANK(C13)=FALSE,1,0)</f>
        <v>1</v>
      </c>
    </row>
    <row r="14" spans="2:90" ht="12" thickBot="1" x14ac:dyDescent="0.25">
      <c r="B14" s="202" t="s">
        <v>429</v>
      </c>
      <c r="C14" s="222">
        <f>C13+1</f>
        <v>1005</v>
      </c>
      <c r="D14" s="221"/>
      <c r="E14" s="190"/>
      <c r="F14" s="222">
        <f>C14+1000</f>
        <v>2005</v>
      </c>
      <c r="G14" s="221"/>
      <c r="H14" s="206"/>
      <c r="I14" s="222">
        <f>F14+1000</f>
        <v>3005</v>
      </c>
      <c r="J14" s="221"/>
      <c r="K14" s="206"/>
      <c r="L14" s="222">
        <f>I14+1000</f>
        <v>4005</v>
      </c>
      <c r="M14" s="221"/>
      <c r="N14" s="190"/>
      <c r="O14" s="222">
        <f>L14+1000</f>
        <v>5005</v>
      </c>
      <c r="P14" s="221"/>
      <c r="Q14" s="190"/>
      <c r="R14" s="222">
        <f>O14+1000</f>
        <v>6005</v>
      </c>
      <c r="S14" s="221"/>
      <c r="T14" s="190"/>
      <c r="U14" s="222">
        <f>R14+1000</f>
        <v>7005</v>
      </c>
      <c r="V14" s="221"/>
      <c r="W14" s="206"/>
      <c r="X14" s="222">
        <f>U14+1000</f>
        <v>8005</v>
      </c>
      <c r="Y14" s="221"/>
      <c r="Z14" s="190"/>
      <c r="AA14" s="222">
        <f>X14+1000</f>
        <v>9005</v>
      </c>
      <c r="AB14" s="289"/>
      <c r="AC14" s="202" t="str">
        <f t="shared" si="0"/>
        <v>Deposits with other residents</v>
      </c>
      <c r="AD14" s="222">
        <f t="shared" si="0"/>
        <v>1005</v>
      </c>
      <c r="AE14" s="221"/>
      <c r="AF14" s="190"/>
      <c r="AG14" s="222">
        <f>AD14+1000</f>
        <v>2005</v>
      </c>
      <c r="AH14" s="221"/>
      <c r="AI14" s="206"/>
      <c r="AJ14" s="222">
        <f>AG14+1000</f>
        <v>3005</v>
      </c>
      <c r="AK14" s="221"/>
      <c r="AL14" s="206"/>
      <c r="AM14" s="222">
        <f>AJ14+1000</f>
        <v>4005</v>
      </c>
      <c r="AN14" s="221"/>
      <c r="AO14" s="206"/>
      <c r="AP14" s="231">
        <f>AM14+1000</f>
        <v>5005</v>
      </c>
      <c r="AQ14" s="217"/>
      <c r="AR14" s="202" t="str">
        <f>B14</f>
        <v>Deposits with other residents</v>
      </c>
      <c r="AS14" s="222">
        <f>AS13+1</f>
        <v>1005</v>
      </c>
      <c r="AT14" s="221"/>
      <c r="AU14" s="190"/>
      <c r="AV14" s="222">
        <f>AS14+1000</f>
        <v>2005</v>
      </c>
      <c r="AW14" s="221"/>
      <c r="AX14" s="206"/>
      <c r="AY14" s="222">
        <f>AV14+1000</f>
        <v>3005</v>
      </c>
      <c r="AZ14" s="221"/>
      <c r="BA14" s="206"/>
      <c r="BB14" s="222">
        <f>AY14+1000</f>
        <v>4005</v>
      </c>
      <c r="BC14" s="221"/>
      <c r="BD14" s="190"/>
      <c r="BE14" s="222">
        <f>BB14+1000</f>
        <v>5005</v>
      </c>
      <c r="BF14" s="221"/>
      <c r="BG14" s="190"/>
      <c r="BH14" s="222">
        <f>BE14+1000</f>
        <v>6005</v>
      </c>
      <c r="BI14" s="221"/>
      <c r="BJ14" s="190"/>
      <c r="BK14" s="222">
        <f>BH14+1000</f>
        <v>7005</v>
      </c>
      <c r="BL14" s="221"/>
      <c r="BM14" s="206"/>
      <c r="BN14" s="222">
        <f>BK14+1000</f>
        <v>8005</v>
      </c>
      <c r="BO14" s="221"/>
      <c r="BP14" s="190"/>
      <c r="BQ14" s="222">
        <f>BN14+1000</f>
        <v>9005</v>
      </c>
      <c r="BR14" s="289"/>
      <c r="BS14" s="202" t="str">
        <f>B14</f>
        <v>Deposits with other residents</v>
      </c>
      <c r="BT14" s="222">
        <f>AS14</f>
        <v>1005</v>
      </c>
      <c r="BU14" s="221"/>
      <c r="BV14" s="190"/>
      <c r="BW14" s="222">
        <f>BT14+1000</f>
        <v>2005</v>
      </c>
      <c r="BX14" s="221"/>
      <c r="BY14" s="206"/>
      <c r="BZ14" s="222">
        <f>BW14+1000</f>
        <v>3005</v>
      </c>
      <c r="CA14" s="221"/>
      <c r="CB14" s="206"/>
      <c r="CC14" s="222">
        <f>BZ14+1000</f>
        <v>4005</v>
      </c>
      <c r="CD14" s="221"/>
      <c r="CE14" s="206"/>
      <c r="CF14" s="231">
        <f>CC14+1000</f>
        <v>5005</v>
      </c>
      <c r="CG14" s="217"/>
      <c r="CJ14" s="356">
        <f>IF(ISBLANK(C14)=FALSE,1,0)</f>
        <v>1</v>
      </c>
    </row>
    <row r="15" spans="2:90" ht="12" thickBot="1" x14ac:dyDescent="0.25">
      <c r="B15" s="201" t="s">
        <v>428</v>
      </c>
      <c r="C15" s="222">
        <f>C14+1</f>
        <v>1006</v>
      </c>
      <c r="D15" s="221"/>
      <c r="E15" s="190"/>
      <c r="F15" s="222">
        <f>C15+1000</f>
        <v>2006</v>
      </c>
      <c r="G15" s="221"/>
      <c r="H15" s="206"/>
      <c r="I15" s="222">
        <f>F15+1000</f>
        <v>3006</v>
      </c>
      <c r="J15" s="221"/>
      <c r="K15" s="206"/>
      <c r="L15" s="222">
        <f>I15+1000</f>
        <v>4006</v>
      </c>
      <c r="M15" s="221"/>
      <c r="N15" s="190"/>
      <c r="O15" s="222">
        <f>L15+1000</f>
        <v>5006</v>
      </c>
      <c r="P15" s="221"/>
      <c r="Q15" s="190"/>
      <c r="R15" s="222">
        <f>O15+1000</f>
        <v>6006</v>
      </c>
      <c r="S15" s="221"/>
      <c r="T15" s="190"/>
      <c r="U15" s="222">
        <f>R15+1000</f>
        <v>7006</v>
      </c>
      <c r="V15" s="221"/>
      <c r="W15" s="206"/>
      <c r="X15" s="222">
        <f>U15+1000</f>
        <v>8006</v>
      </c>
      <c r="Y15" s="221"/>
      <c r="Z15" s="190"/>
      <c r="AA15" s="222">
        <f>X15+1000</f>
        <v>9006</v>
      </c>
      <c r="AB15" s="289"/>
      <c r="AC15" s="201" t="str">
        <f t="shared" si="0"/>
        <v>Deposits with foreign financial institutions</v>
      </c>
      <c r="AD15" s="222">
        <f t="shared" si="0"/>
        <v>1006</v>
      </c>
      <c r="AE15" s="221"/>
      <c r="AF15" s="190"/>
      <c r="AG15" s="222">
        <f>AD15+1000</f>
        <v>2006</v>
      </c>
      <c r="AH15" s="221"/>
      <c r="AI15" s="206"/>
      <c r="AJ15" s="222">
        <f>AG15+1000</f>
        <v>3006</v>
      </c>
      <c r="AK15" s="221"/>
      <c r="AL15" s="206"/>
      <c r="AM15" s="222">
        <f>AJ15+1000</f>
        <v>4006</v>
      </c>
      <c r="AN15" s="221"/>
      <c r="AO15" s="206"/>
      <c r="AP15" s="231">
        <f>AM15+1000</f>
        <v>5006</v>
      </c>
      <c r="AQ15" s="217"/>
      <c r="AR15" s="201" t="str">
        <f>B15</f>
        <v>Deposits with foreign financial institutions</v>
      </c>
      <c r="AS15" s="222">
        <f>AS14+1</f>
        <v>1006</v>
      </c>
      <c r="AT15" s="221"/>
      <c r="AU15" s="190"/>
      <c r="AV15" s="222">
        <f>AS15+1000</f>
        <v>2006</v>
      </c>
      <c r="AW15" s="221"/>
      <c r="AX15" s="206"/>
      <c r="AY15" s="222">
        <f>AV15+1000</f>
        <v>3006</v>
      </c>
      <c r="AZ15" s="221"/>
      <c r="BA15" s="206"/>
      <c r="BB15" s="222">
        <f>AY15+1000</f>
        <v>4006</v>
      </c>
      <c r="BC15" s="221"/>
      <c r="BD15" s="190"/>
      <c r="BE15" s="222">
        <f>BB15+1000</f>
        <v>5006</v>
      </c>
      <c r="BF15" s="221"/>
      <c r="BG15" s="190"/>
      <c r="BH15" s="222">
        <f>BE15+1000</f>
        <v>6006</v>
      </c>
      <c r="BI15" s="221"/>
      <c r="BJ15" s="190"/>
      <c r="BK15" s="222">
        <f>BH15+1000</f>
        <v>7006</v>
      </c>
      <c r="BL15" s="221"/>
      <c r="BM15" s="206"/>
      <c r="BN15" s="222">
        <f>BK15+1000</f>
        <v>8006</v>
      </c>
      <c r="BO15" s="221"/>
      <c r="BP15" s="190"/>
      <c r="BQ15" s="222">
        <f>BN15+1000</f>
        <v>9006</v>
      </c>
      <c r="BR15" s="289"/>
      <c r="BS15" s="201" t="str">
        <f>B15</f>
        <v>Deposits with foreign financial institutions</v>
      </c>
      <c r="BT15" s="222">
        <f>AS15</f>
        <v>1006</v>
      </c>
      <c r="BU15" s="221"/>
      <c r="BV15" s="190"/>
      <c r="BW15" s="222">
        <f>BT15+1000</f>
        <v>2006</v>
      </c>
      <c r="BX15" s="221"/>
      <c r="BY15" s="206"/>
      <c r="BZ15" s="222">
        <f>BW15+1000</f>
        <v>3006</v>
      </c>
      <c r="CA15" s="221"/>
      <c r="CB15" s="206"/>
      <c r="CC15" s="222">
        <f>BZ15+1000</f>
        <v>4006</v>
      </c>
      <c r="CD15" s="221"/>
      <c r="CE15" s="206"/>
      <c r="CF15" s="231">
        <f>CC15+1000</f>
        <v>5006</v>
      </c>
      <c r="CG15" s="217"/>
      <c r="CJ15" s="356">
        <f>IF(ISBLANK(C15)=FALSE,1,0)</f>
        <v>1</v>
      </c>
    </row>
    <row r="16" spans="2:90" ht="12" thickBot="1" x14ac:dyDescent="0.25">
      <c r="B16" s="219"/>
      <c r="C16" s="192"/>
      <c r="D16" s="206"/>
      <c r="E16" s="190"/>
      <c r="F16" s="192"/>
      <c r="G16" s="206"/>
      <c r="H16" s="206"/>
      <c r="I16" s="192"/>
      <c r="J16" s="206"/>
      <c r="K16" s="206"/>
      <c r="L16" s="192"/>
      <c r="M16" s="206"/>
      <c r="N16" s="190"/>
      <c r="O16" s="192"/>
      <c r="P16" s="206"/>
      <c r="Q16" s="190"/>
      <c r="R16" s="192"/>
      <c r="S16" s="206"/>
      <c r="T16" s="206"/>
      <c r="U16" s="192"/>
      <c r="V16" s="206"/>
      <c r="W16" s="206"/>
      <c r="X16" s="192"/>
      <c r="Y16" s="206"/>
      <c r="Z16" s="206"/>
      <c r="AA16" s="192"/>
      <c r="AB16" s="220"/>
      <c r="AC16" s="219"/>
      <c r="AD16" s="192"/>
      <c r="AE16" s="206"/>
      <c r="AF16" s="190"/>
      <c r="AG16" s="192"/>
      <c r="AH16" s="206"/>
      <c r="AI16" s="206"/>
      <c r="AJ16" s="192"/>
      <c r="AK16" s="206"/>
      <c r="AL16" s="206"/>
      <c r="AM16" s="192"/>
      <c r="AN16" s="206"/>
      <c r="AO16" s="206"/>
      <c r="AP16" s="192"/>
      <c r="AQ16" s="220"/>
      <c r="AR16" s="219"/>
      <c r="AS16" s="192"/>
      <c r="AT16" s="206"/>
      <c r="AU16" s="190"/>
      <c r="AV16" s="192"/>
      <c r="AW16" s="206"/>
      <c r="AX16" s="206"/>
      <c r="AY16" s="192"/>
      <c r="AZ16" s="206"/>
      <c r="BA16" s="206"/>
      <c r="BB16" s="192"/>
      <c r="BC16" s="206"/>
      <c r="BD16" s="190"/>
      <c r="BE16" s="192"/>
      <c r="BF16" s="206"/>
      <c r="BG16" s="190"/>
      <c r="BH16" s="192"/>
      <c r="BI16" s="206"/>
      <c r="BJ16" s="206"/>
      <c r="BK16" s="192"/>
      <c r="BL16" s="206"/>
      <c r="BM16" s="206"/>
      <c r="BN16" s="192"/>
      <c r="BO16" s="206"/>
      <c r="BP16" s="206"/>
      <c r="BQ16" s="192"/>
      <c r="BR16" s="220"/>
      <c r="BS16" s="219"/>
      <c r="BT16" s="192"/>
      <c r="BU16" s="206"/>
      <c r="BV16" s="190"/>
      <c r="BW16" s="192"/>
      <c r="BX16" s="206"/>
      <c r="BY16" s="206"/>
      <c r="BZ16" s="192"/>
      <c r="CA16" s="206"/>
      <c r="CB16" s="206"/>
      <c r="CC16" s="192"/>
      <c r="CD16" s="206"/>
      <c r="CE16" s="206"/>
      <c r="CF16" s="192"/>
      <c r="CG16" s="220"/>
      <c r="CJ16" s="356"/>
    </row>
    <row r="17" spans="2:88" ht="12" thickBot="1" x14ac:dyDescent="0.25">
      <c r="B17" s="219" t="s">
        <v>427</v>
      </c>
      <c r="C17" s="231">
        <f>C15+1</f>
        <v>1007</v>
      </c>
      <c r="D17" s="232"/>
      <c r="E17" s="190"/>
      <c r="F17" s="231">
        <f t="shared" ref="F17:F45" si="1">C17+1000</f>
        <v>2007</v>
      </c>
      <c r="G17" s="217"/>
      <c r="H17" s="206"/>
      <c r="I17" s="231">
        <f t="shared" ref="I17:I45" si="2">F17+1000</f>
        <v>3007</v>
      </c>
      <c r="J17" s="217"/>
      <c r="K17" s="206"/>
      <c r="L17" s="231">
        <f t="shared" ref="L17:L45" si="3">I17+1000</f>
        <v>4007</v>
      </c>
      <c r="M17" s="217"/>
      <c r="N17" s="190"/>
      <c r="O17" s="231">
        <f t="shared" ref="O17:O45" si="4">L17+1000</f>
        <v>5007</v>
      </c>
      <c r="P17" s="217"/>
      <c r="Q17" s="190"/>
      <c r="R17" s="231">
        <f t="shared" ref="R17:R45" si="5">O17+1000</f>
        <v>6007</v>
      </c>
      <c r="S17" s="217"/>
      <c r="T17" s="190"/>
      <c r="U17" s="231">
        <f t="shared" ref="U17:U45" si="6">R17+1000</f>
        <v>7007</v>
      </c>
      <c r="V17" s="217"/>
      <c r="W17" s="206"/>
      <c r="X17" s="231">
        <f t="shared" ref="X17:X45" si="7">U17+1000</f>
        <v>8007</v>
      </c>
      <c r="Y17" s="217"/>
      <c r="Z17" s="190"/>
      <c r="AA17" s="231">
        <f t="shared" ref="AA17:AA45" si="8">X17+1000</f>
        <v>9007</v>
      </c>
      <c r="AB17" s="217"/>
      <c r="AC17" s="219" t="str">
        <f t="shared" ref="AC17:AC45" si="9">B17</f>
        <v>b) LOANS</v>
      </c>
      <c r="AD17" s="231">
        <f t="shared" ref="AD17:AD45" si="10">C17</f>
        <v>1007</v>
      </c>
      <c r="AE17" s="232"/>
      <c r="AF17" s="190"/>
      <c r="AG17" s="231">
        <f t="shared" ref="AG17:AG45" si="11">AD17+1000</f>
        <v>2007</v>
      </c>
      <c r="AH17" s="217"/>
      <c r="AI17" s="206"/>
      <c r="AJ17" s="231">
        <f t="shared" ref="AJ17:AJ45" si="12">AG17+1000</f>
        <v>3007</v>
      </c>
      <c r="AK17" s="217"/>
      <c r="AL17" s="206"/>
      <c r="AM17" s="231">
        <f t="shared" ref="AM17:AM45" si="13">AJ17+1000</f>
        <v>4007</v>
      </c>
      <c r="AN17" s="217"/>
      <c r="AO17" s="206"/>
      <c r="AP17" s="231">
        <f t="shared" ref="AP17:AP45" si="14">AM17+1000</f>
        <v>5007</v>
      </c>
      <c r="AQ17" s="217"/>
      <c r="AR17" s="219" t="str">
        <f t="shared" ref="AR17:AR45" si="15">B17</f>
        <v>b) LOANS</v>
      </c>
      <c r="AS17" s="231">
        <f>AS15+1</f>
        <v>1007</v>
      </c>
      <c r="AT17" s="232"/>
      <c r="AU17" s="190"/>
      <c r="AV17" s="231">
        <f t="shared" ref="AV17:AV45" si="16">AS17+1000</f>
        <v>2007</v>
      </c>
      <c r="AW17" s="217"/>
      <c r="AX17" s="206"/>
      <c r="AY17" s="231">
        <f t="shared" ref="AY17:AY45" si="17">AV17+1000</f>
        <v>3007</v>
      </c>
      <c r="AZ17" s="217"/>
      <c r="BA17" s="206"/>
      <c r="BB17" s="231">
        <f t="shared" ref="BB17:BB45" si="18">AY17+1000</f>
        <v>4007</v>
      </c>
      <c r="BC17" s="217"/>
      <c r="BD17" s="190"/>
      <c r="BE17" s="231">
        <f t="shared" ref="BE17:BE45" si="19">BB17+1000</f>
        <v>5007</v>
      </c>
      <c r="BF17" s="217"/>
      <c r="BG17" s="190"/>
      <c r="BH17" s="231">
        <f t="shared" ref="BH17:BH45" si="20">BE17+1000</f>
        <v>6007</v>
      </c>
      <c r="BI17" s="217"/>
      <c r="BJ17" s="190"/>
      <c r="BK17" s="231">
        <f t="shared" ref="BK17:BK45" si="21">BH17+1000</f>
        <v>7007</v>
      </c>
      <c r="BL17" s="217"/>
      <c r="BM17" s="206"/>
      <c r="BN17" s="231">
        <f t="shared" ref="BN17:BN45" si="22">BK17+1000</f>
        <v>8007</v>
      </c>
      <c r="BO17" s="217"/>
      <c r="BP17" s="190"/>
      <c r="BQ17" s="231">
        <f t="shared" ref="BQ17:BQ45" si="23">BN17+1000</f>
        <v>9007</v>
      </c>
      <c r="BR17" s="217"/>
      <c r="BS17" s="219" t="str">
        <f t="shared" ref="BS17:BS45" si="24">B17</f>
        <v>b) LOANS</v>
      </c>
      <c r="BT17" s="231">
        <f t="shared" ref="BT17:BT45" si="25">AS17</f>
        <v>1007</v>
      </c>
      <c r="BU17" s="232"/>
      <c r="BV17" s="190"/>
      <c r="BW17" s="231">
        <f t="shared" ref="BW17:BW45" si="26">BT17+1000</f>
        <v>2007</v>
      </c>
      <c r="BX17" s="217"/>
      <c r="BY17" s="206"/>
      <c r="BZ17" s="231">
        <f t="shared" ref="BZ17:BZ45" si="27">BW17+1000</f>
        <v>3007</v>
      </c>
      <c r="CA17" s="217"/>
      <c r="CB17" s="206"/>
      <c r="CC17" s="231">
        <f t="shared" ref="CC17:CC45" si="28">BZ17+1000</f>
        <v>4007</v>
      </c>
      <c r="CD17" s="217"/>
      <c r="CE17" s="206"/>
      <c r="CF17" s="231">
        <f t="shared" ref="CF17:CF45" si="29">CC17+1000</f>
        <v>5007</v>
      </c>
      <c r="CG17" s="217"/>
      <c r="CJ17" s="356">
        <f t="shared" ref="CJ17:CJ45" si="30">IF(ISBLANK(C17)=FALSE,1,0)</f>
        <v>1</v>
      </c>
    </row>
    <row r="18" spans="2:88" ht="12" thickBot="1" x14ac:dyDescent="0.25">
      <c r="B18" s="235" t="s">
        <v>371</v>
      </c>
      <c r="C18" s="231">
        <f t="shared" ref="C18:C45" si="31">C17+1</f>
        <v>1008</v>
      </c>
      <c r="D18" s="232"/>
      <c r="E18" s="190"/>
      <c r="F18" s="231">
        <f t="shared" si="1"/>
        <v>2008</v>
      </c>
      <c r="G18" s="217"/>
      <c r="H18" s="206"/>
      <c r="I18" s="231">
        <f t="shared" si="2"/>
        <v>3008</v>
      </c>
      <c r="J18" s="217"/>
      <c r="K18" s="206"/>
      <c r="L18" s="231">
        <f t="shared" si="3"/>
        <v>4008</v>
      </c>
      <c r="M18" s="217"/>
      <c r="N18" s="190"/>
      <c r="O18" s="231">
        <f t="shared" si="4"/>
        <v>5008</v>
      </c>
      <c r="P18" s="217"/>
      <c r="Q18" s="190"/>
      <c r="R18" s="231">
        <f t="shared" si="5"/>
        <v>6008</v>
      </c>
      <c r="S18" s="217"/>
      <c r="T18" s="190"/>
      <c r="U18" s="231">
        <f t="shared" si="6"/>
        <v>7008</v>
      </c>
      <c r="V18" s="217"/>
      <c r="W18" s="206"/>
      <c r="X18" s="231">
        <f t="shared" si="7"/>
        <v>8008</v>
      </c>
      <c r="Y18" s="217"/>
      <c r="Z18" s="190"/>
      <c r="AA18" s="231">
        <f t="shared" si="8"/>
        <v>9008</v>
      </c>
      <c r="AB18" s="217"/>
      <c r="AC18" s="235" t="str">
        <f t="shared" si="9"/>
        <v>RESIDENTS</v>
      </c>
      <c r="AD18" s="231">
        <f t="shared" si="10"/>
        <v>1008</v>
      </c>
      <c r="AE18" s="232"/>
      <c r="AF18" s="190"/>
      <c r="AG18" s="231">
        <f t="shared" si="11"/>
        <v>2008</v>
      </c>
      <c r="AH18" s="217"/>
      <c r="AI18" s="206"/>
      <c r="AJ18" s="231">
        <f t="shared" si="12"/>
        <v>3008</v>
      </c>
      <c r="AK18" s="217"/>
      <c r="AL18" s="206"/>
      <c r="AM18" s="231">
        <f t="shared" si="13"/>
        <v>4008</v>
      </c>
      <c r="AN18" s="217"/>
      <c r="AO18" s="206"/>
      <c r="AP18" s="231">
        <f t="shared" si="14"/>
        <v>5008</v>
      </c>
      <c r="AQ18" s="217"/>
      <c r="AR18" s="235" t="str">
        <f t="shared" si="15"/>
        <v>RESIDENTS</v>
      </c>
      <c r="AS18" s="231">
        <f t="shared" ref="AS18:AS45" si="32">AS17+1</f>
        <v>1008</v>
      </c>
      <c r="AT18" s="232"/>
      <c r="AU18" s="190"/>
      <c r="AV18" s="231">
        <f t="shared" si="16"/>
        <v>2008</v>
      </c>
      <c r="AW18" s="217"/>
      <c r="AX18" s="206"/>
      <c r="AY18" s="231">
        <f t="shared" si="17"/>
        <v>3008</v>
      </c>
      <c r="AZ18" s="217"/>
      <c r="BA18" s="206"/>
      <c r="BB18" s="231">
        <f t="shared" si="18"/>
        <v>4008</v>
      </c>
      <c r="BC18" s="217"/>
      <c r="BD18" s="190"/>
      <c r="BE18" s="231">
        <f t="shared" si="19"/>
        <v>5008</v>
      </c>
      <c r="BF18" s="217"/>
      <c r="BG18" s="190"/>
      <c r="BH18" s="231">
        <f t="shared" si="20"/>
        <v>6008</v>
      </c>
      <c r="BI18" s="217"/>
      <c r="BJ18" s="190"/>
      <c r="BK18" s="231">
        <f t="shared" si="21"/>
        <v>7008</v>
      </c>
      <c r="BL18" s="217"/>
      <c r="BM18" s="206"/>
      <c r="BN18" s="231">
        <f t="shared" si="22"/>
        <v>8008</v>
      </c>
      <c r="BO18" s="217"/>
      <c r="BP18" s="190"/>
      <c r="BQ18" s="231">
        <f t="shared" si="23"/>
        <v>9008</v>
      </c>
      <c r="BR18" s="217"/>
      <c r="BS18" s="235" t="str">
        <f t="shared" si="24"/>
        <v>RESIDENTS</v>
      </c>
      <c r="BT18" s="231">
        <f t="shared" si="25"/>
        <v>1008</v>
      </c>
      <c r="BU18" s="232"/>
      <c r="BV18" s="190"/>
      <c r="BW18" s="231">
        <f t="shared" si="26"/>
        <v>2008</v>
      </c>
      <c r="BX18" s="217"/>
      <c r="BY18" s="206"/>
      <c r="BZ18" s="231">
        <f t="shared" si="27"/>
        <v>3008</v>
      </c>
      <c r="CA18" s="217"/>
      <c r="CB18" s="206"/>
      <c r="CC18" s="231">
        <f t="shared" si="28"/>
        <v>4008</v>
      </c>
      <c r="CD18" s="217"/>
      <c r="CE18" s="206"/>
      <c r="CF18" s="231">
        <f t="shared" si="29"/>
        <v>5008</v>
      </c>
      <c r="CG18" s="217"/>
      <c r="CJ18" s="356">
        <f t="shared" si="30"/>
        <v>1</v>
      </c>
    </row>
    <row r="19" spans="2:88" ht="12" thickBot="1" x14ac:dyDescent="0.25">
      <c r="B19" s="235" t="s">
        <v>424</v>
      </c>
      <c r="C19" s="222">
        <f t="shared" si="31"/>
        <v>1009</v>
      </c>
      <c r="D19" s="221"/>
      <c r="E19" s="190"/>
      <c r="F19" s="222">
        <f t="shared" si="1"/>
        <v>2009</v>
      </c>
      <c r="G19" s="221"/>
      <c r="H19" s="206"/>
      <c r="I19" s="222">
        <f t="shared" si="2"/>
        <v>3009</v>
      </c>
      <c r="J19" s="221"/>
      <c r="K19" s="206"/>
      <c r="L19" s="222">
        <f t="shared" si="3"/>
        <v>4009</v>
      </c>
      <c r="M19" s="221"/>
      <c r="N19" s="190"/>
      <c r="O19" s="222">
        <f t="shared" si="4"/>
        <v>5009</v>
      </c>
      <c r="P19" s="221"/>
      <c r="Q19" s="190"/>
      <c r="R19" s="222">
        <f t="shared" si="5"/>
        <v>6009</v>
      </c>
      <c r="S19" s="221"/>
      <c r="T19" s="190"/>
      <c r="U19" s="222">
        <f t="shared" si="6"/>
        <v>7009</v>
      </c>
      <c r="V19" s="221"/>
      <c r="W19" s="206"/>
      <c r="X19" s="222">
        <f t="shared" si="7"/>
        <v>8009</v>
      </c>
      <c r="Y19" s="221"/>
      <c r="Z19" s="190"/>
      <c r="AA19" s="222">
        <f t="shared" si="8"/>
        <v>9009</v>
      </c>
      <c r="AB19" s="289"/>
      <c r="AC19" s="235" t="str">
        <f t="shared" si="9"/>
        <v>Factoring</v>
      </c>
      <c r="AD19" s="222">
        <f t="shared" si="10"/>
        <v>1009</v>
      </c>
      <c r="AE19" s="221"/>
      <c r="AF19" s="190"/>
      <c r="AG19" s="222">
        <f t="shared" si="11"/>
        <v>2009</v>
      </c>
      <c r="AH19" s="221"/>
      <c r="AI19" s="206"/>
      <c r="AJ19" s="222">
        <f t="shared" si="12"/>
        <v>3009</v>
      </c>
      <c r="AK19" s="221"/>
      <c r="AL19" s="206"/>
      <c r="AM19" s="222">
        <f t="shared" si="13"/>
        <v>4009</v>
      </c>
      <c r="AN19" s="221"/>
      <c r="AO19" s="206"/>
      <c r="AP19" s="231">
        <f t="shared" si="14"/>
        <v>5009</v>
      </c>
      <c r="AQ19" s="217"/>
      <c r="AR19" s="235" t="str">
        <f t="shared" si="15"/>
        <v>Factoring</v>
      </c>
      <c r="AS19" s="222">
        <f t="shared" si="32"/>
        <v>1009</v>
      </c>
      <c r="AT19" s="221"/>
      <c r="AU19" s="190"/>
      <c r="AV19" s="222">
        <f t="shared" si="16"/>
        <v>2009</v>
      </c>
      <c r="AW19" s="221"/>
      <c r="AX19" s="206"/>
      <c r="AY19" s="222">
        <f t="shared" si="17"/>
        <v>3009</v>
      </c>
      <c r="AZ19" s="221"/>
      <c r="BA19" s="206"/>
      <c r="BB19" s="222">
        <f t="shared" si="18"/>
        <v>4009</v>
      </c>
      <c r="BC19" s="221"/>
      <c r="BD19" s="190"/>
      <c r="BE19" s="222">
        <f t="shared" si="19"/>
        <v>5009</v>
      </c>
      <c r="BF19" s="221"/>
      <c r="BG19" s="190"/>
      <c r="BH19" s="222">
        <f t="shared" si="20"/>
        <v>6009</v>
      </c>
      <c r="BI19" s="221"/>
      <c r="BJ19" s="190"/>
      <c r="BK19" s="222">
        <f t="shared" si="21"/>
        <v>7009</v>
      </c>
      <c r="BL19" s="221"/>
      <c r="BM19" s="206"/>
      <c r="BN19" s="222">
        <f t="shared" si="22"/>
        <v>8009</v>
      </c>
      <c r="BO19" s="221"/>
      <c r="BP19" s="190"/>
      <c r="BQ19" s="222">
        <f t="shared" si="23"/>
        <v>9009</v>
      </c>
      <c r="BR19" s="289"/>
      <c r="BS19" s="235" t="str">
        <f t="shared" si="24"/>
        <v>Factoring</v>
      </c>
      <c r="BT19" s="222">
        <f t="shared" si="25"/>
        <v>1009</v>
      </c>
      <c r="BU19" s="221"/>
      <c r="BV19" s="190"/>
      <c r="BW19" s="222">
        <f t="shared" si="26"/>
        <v>2009</v>
      </c>
      <c r="BX19" s="221"/>
      <c r="BY19" s="206"/>
      <c r="BZ19" s="222">
        <f t="shared" si="27"/>
        <v>3009</v>
      </c>
      <c r="CA19" s="221"/>
      <c r="CB19" s="206"/>
      <c r="CC19" s="222">
        <f t="shared" si="28"/>
        <v>4009</v>
      </c>
      <c r="CD19" s="221"/>
      <c r="CE19" s="206"/>
      <c r="CF19" s="231">
        <f t="shared" si="29"/>
        <v>5009</v>
      </c>
      <c r="CG19" s="217"/>
      <c r="CJ19" s="356">
        <f t="shared" si="30"/>
        <v>1</v>
      </c>
    </row>
    <row r="20" spans="2:88" ht="12" thickBot="1" x14ac:dyDescent="0.25">
      <c r="B20" s="235" t="s">
        <v>145</v>
      </c>
      <c r="C20" s="222">
        <f t="shared" si="31"/>
        <v>1010</v>
      </c>
      <c r="D20" s="221"/>
      <c r="E20" s="190"/>
      <c r="F20" s="222">
        <f t="shared" si="1"/>
        <v>2010</v>
      </c>
      <c r="G20" s="221"/>
      <c r="H20" s="206"/>
      <c r="I20" s="222">
        <f t="shared" si="2"/>
        <v>3010</v>
      </c>
      <c r="J20" s="221"/>
      <c r="K20" s="206"/>
      <c r="L20" s="222">
        <f t="shared" si="3"/>
        <v>4010</v>
      </c>
      <c r="M20" s="221"/>
      <c r="N20" s="190"/>
      <c r="O20" s="222">
        <f t="shared" si="4"/>
        <v>5010</v>
      </c>
      <c r="P20" s="221"/>
      <c r="Q20" s="190"/>
      <c r="R20" s="222">
        <f t="shared" si="5"/>
        <v>6010</v>
      </c>
      <c r="S20" s="221"/>
      <c r="T20" s="190"/>
      <c r="U20" s="222">
        <f t="shared" si="6"/>
        <v>7010</v>
      </c>
      <c r="V20" s="221"/>
      <c r="W20" s="206"/>
      <c r="X20" s="222">
        <f t="shared" si="7"/>
        <v>8010</v>
      </c>
      <c r="Y20" s="221"/>
      <c r="Z20" s="190"/>
      <c r="AA20" s="222">
        <f t="shared" si="8"/>
        <v>9010</v>
      </c>
      <c r="AB20" s="289"/>
      <c r="AC20" s="235" t="str">
        <f t="shared" si="9"/>
        <v>Forfaiting</v>
      </c>
      <c r="AD20" s="222">
        <f t="shared" si="10"/>
        <v>1010</v>
      </c>
      <c r="AE20" s="221"/>
      <c r="AF20" s="190"/>
      <c r="AG20" s="222">
        <f t="shared" si="11"/>
        <v>2010</v>
      </c>
      <c r="AH20" s="221"/>
      <c r="AI20" s="206"/>
      <c r="AJ20" s="222">
        <f t="shared" si="12"/>
        <v>3010</v>
      </c>
      <c r="AK20" s="221"/>
      <c r="AL20" s="206"/>
      <c r="AM20" s="222">
        <f t="shared" si="13"/>
        <v>4010</v>
      </c>
      <c r="AN20" s="221"/>
      <c r="AO20" s="206"/>
      <c r="AP20" s="231">
        <f t="shared" si="14"/>
        <v>5010</v>
      </c>
      <c r="AQ20" s="217"/>
      <c r="AR20" s="235" t="str">
        <f t="shared" si="15"/>
        <v>Forfaiting</v>
      </c>
      <c r="AS20" s="222">
        <f t="shared" si="32"/>
        <v>1010</v>
      </c>
      <c r="AT20" s="221"/>
      <c r="AU20" s="190"/>
      <c r="AV20" s="222">
        <f t="shared" si="16"/>
        <v>2010</v>
      </c>
      <c r="AW20" s="221"/>
      <c r="AX20" s="206"/>
      <c r="AY20" s="222">
        <f t="shared" si="17"/>
        <v>3010</v>
      </c>
      <c r="AZ20" s="221"/>
      <c r="BA20" s="206"/>
      <c r="BB20" s="222">
        <f t="shared" si="18"/>
        <v>4010</v>
      </c>
      <c r="BC20" s="221"/>
      <c r="BD20" s="190"/>
      <c r="BE20" s="222">
        <f t="shared" si="19"/>
        <v>5010</v>
      </c>
      <c r="BF20" s="221"/>
      <c r="BG20" s="190"/>
      <c r="BH20" s="222">
        <f t="shared" si="20"/>
        <v>6010</v>
      </c>
      <c r="BI20" s="221"/>
      <c r="BJ20" s="190"/>
      <c r="BK20" s="222">
        <f t="shared" si="21"/>
        <v>7010</v>
      </c>
      <c r="BL20" s="221"/>
      <c r="BM20" s="206"/>
      <c r="BN20" s="222">
        <f t="shared" si="22"/>
        <v>8010</v>
      </c>
      <c r="BO20" s="221"/>
      <c r="BP20" s="190"/>
      <c r="BQ20" s="222">
        <f t="shared" si="23"/>
        <v>9010</v>
      </c>
      <c r="BR20" s="289"/>
      <c r="BS20" s="235" t="str">
        <f t="shared" si="24"/>
        <v>Forfaiting</v>
      </c>
      <c r="BT20" s="222">
        <f t="shared" si="25"/>
        <v>1010</v>
      </c>
      <c r="BU20" s="221"/>
      <c r="BV20" s="190"/>
      <c r="BW20" s="222">
        <f t="shared" si="26"/>
        <v>2010</v>
      </c>
      <c r="BX20" s="221"/>
      <c r="BY20" s="206"/>
      <c r="BZ20" s="222">
        <f t="shared" si="27"/>
        <v>3010</v>
      </c>
      <c r="CA20" s="221"/>
      <c r="CB20" s="206"/>
      <c r="CC20" s="222">
        <f t="shared" si="28"/>
        <v>4010</v>
      </c>
      <c r="CD20" s="221"/>
      <c r="CE20" s="206"/>
      <c r="CF20" s="231">
        <f t="shared" si="29"/>
        <v>5010</v>
      </c>
      <c r="CG20" s="217"/>
      <c r="CJ20" s="356">
        <f t="shared" si="30"/>
        <v>1</v>
      </c>
    </row>
    <row r="21" spans="2:88" ht="12" thickBot="1" x14ac:dyDescent="0.25">
      <c r="B21" s="235" t="s">
        <v>517</v>
      </c>
      <c r="C21" s="222">
        <f t="shared" si="31"/>
        <v>1011</v>
      </c>
      <c r="D21" s="221"/>
      <c r="E21" s="190"/>
      <c r="F21" s="222">
        <f t="shared" si="1"/>
        <v>2011</v>
      </c>
      <c r="G21" s="221"/>
      <c r="H21" s="206"/>
      <c r="I21" s="222">
        <f t="shared" si="2"/>
        <v>3011</v>
      </c>
      <c r="J21" s="221"/>
      <c r="K21" s="206"/>
      <c r="L21" s="222">
        <f t="shared" si="3"/>
        <v>4011</v>
      </c>
      <c r="M21" s="221"/>
      <c r="N21" s="190"/>
      <c r="O21" s="222">
        <f t="shared" si="4"/>
        <v>5011</v>
      </c>
      <c r="P21" s="221"/>
      <c r="Q21" s="190"/>
      <c r="R21" s="222">
        <f t="shared" si="5"/>
        <v>6011</v>
      </c>
      <c r="S21" s="221"/>
      <c r="T21" s="190"/>
      <c r="U21" s="222">
        <f t="shared" si="6"/>
        <v>7011</v>
      </c>
      <c r="V21" s="221"/>
      <c r="W21" s="206"/>
      <c r="X21" s="222">
        <f t="shared" si="7"/>
        <v>8011</v>
      </c>
      <c r="Y21" s="221"/>
      <c r="Z21" s="190"/>
      <c r="AA21" s="222">
        <f t="shared" si="8"/>
        <v>9011</v>
      </c>
      <c r="AB21" s="289"/>
      <c r="AC21" s="235" t="str">
        <f t="shared" si="9"/>
        <v xml:space="preserve">Financial leasing </v>
      </c>
      <c r="AD21" s="222">
        <f t="shared" si="10"/>
        <v>1011</v>
      </c>
      <c r="AE21" s="221"/>
      <c r="AF21" s="190"/>
      <c r="AG21" s="222">
        <f t="shared" si="11"/>
        <v>2011</v>
      </c>
      <c r="AH21" s="221"/>
      <c r="AI21" s="206"/>
      <c r="AJ21" s="222">
        <f t="shared" si="12"/>
        <v>3011</v>
      </c>
      <c r="AK21" s="221"/>
      <c r="AL21" s="206"/>
      <c r="AM21" s="222">
        <f t="shared" si="13"/>
        <v>4011</v>
      </c>
      <c r="AN21" s="221"/>
      <c r="AO21" s="206"/>
      <c r="AP21" s="231">
        <f t="shared" si="14"/>
        <v>5011</v>
      </c>
      <c r="AQ21" s="217"/>
      <c r="AR21" s="235" t="str">
        <f t="shared" si="15"/>
        <v xml:space="preserve">Financial leasing </v>
      </c>
      <c r="AS21" s="222">
        <f t="shared" si="32"/>
        <v>1011</v>
      </c>
      <c r="AT21" s="221"/>
      <c r="AU21" s="190"/>
      <c r="AV21" s="222">
        <f t="shared" si="16"/>
        <v>2011</v>
      </c>
      <c r="AW21" s="221"/>
      <c r="AX21" s="206"/>
      <c r="AY21" s="222">
        <f t="shared" si="17"/>
        <v>3011</v>
      </c>
      <c r="AZ21" s="221"/>
      <c r="BA21" s="206"/>
      <c r="BB21" s="222">
        <f t="shared" si="18"/>
        <v>4011</v>
      </c>
      <c r="BC21" s="221"/>
      <c r="BD21" s="190"/>
      <c r="BE21" s="222">
        <f t="shared" si="19"/>
        <v>5011</v>
      </c>
      <c r="BF21" s="221"/>
      <c r="BG21" s="190"/>
      <c r="BH21" s="222">
        <f t="shared" si="20"/>
        <v>6011</v>
      </c>
      <c r="BI21" s="221"/>
      <c r="BJ21" s="190"/>
      <c r="BK21" s="222">
        <f t="shared" si="21"/>
        <v>7011</v>
      </c>
      <c r="BL21" s="221"/>
      <c r="BM21" s="206"/>
      <c r="BN21" s="222">
        <f t="shared" si="22"/>
        <v>8011</v>
      </c>
      <c r="BO21" s="221"/>
      <c r="BP21" s="190"/>
      <c r="BQ21" s="222">
        <f t="shared" si="23"/>
        <v>9011</v>
      </c>
      <c r="BR21" s="289"/>
      <c r="BS21" s="235" t="str">
        <f t="shared" si="24"/>
        <v xml:space="preserve">Financial leasing </v>
      </c>
      <c r="BT21" s="222">
        <f t="shared" si="25"/>
        <v>1011</v>
      </c>
      <c r="BU21" s="221"/>
      <c r="BV21" s="190"/>
      <c r="BW21" s="222">
        <f t="shared" si="26"/>
        <v>2011</v>
      </c>
      <c r="BX21" s="221"/>
      <c r="BY21" s="206"/>
      <c r="BZ21" s="222">
        <f t="shared" si="27"/>
        <v>3011</v>
      </c>
      <c r="CA21" s="221"/>
      <c r="CB21" s="206"/>
      <c r="CC21" s="222">
        <f t="shared" si="28"/>
        <v>4011</v>
      </c>
      <c r="CD21" s="221"/>
      <c r="CE21" s="206"/>
      <c r="CF21" s="231">
        <f t="shared" si="29"/>
        <v>5011</v>
      </c>
      <c r="CG21" s="217"/>
      <c r="CJ21" s="356">
        <f t="shared" si="30"/>
        <v>1</v>
      </c>
    </row>
    <row r="22" spans="2:88" ht="12" thickBot="1" x14ac:dyDescent="0.25">
      <c r="B22" s="235" t="s">
        <v>138</v>
      </c>
      <c r="C22" s="222">
        <f t="shared" si="31"/>
        <v>1012</v>
      </c>
      <c r="D22" s="221"/>
      <c r="E22" s="190"/>
      <c r="F22" s="222">
        <f t="shared" si="1"/>
        <v>2012</v>
      </c>
      <c r="G22" s="221"/>
      <c r="H22" s="206"/>
      <c r="I22" s="222">
        <f t="shared" si="2"/>
        <v>3012</v>
      </c>
      <c r="J22" s="221"/>
      <c r="K22" s="206"/>
      <c r="L22" s="222">
        <f t="shared" si="3"/>
        <v>4012</v>
      </c>
      <c r="M22" s="221"/>
      <c r="N22" s="190"/>
      <c r="O22" s="222">
        <f t="shared" si="4"/>
        <v>5012</v>
      </c>
      <c r="P22" s="221"/>
      <c r="Q22" s="190"/>
      <c r="R22" s="222">
        <f t="shared" si="5"/>
        <v>6012</v>
      </c>
      <c r="S22" s="221"/>
      <c r="T22" s="190"/>
      <c r="U22" s="222">
        <f t="shared" si="6"/>
        <v>7012</v>
      </c>
      <c r="V22" s="221"/>
      <c r="W22" s="206"/>
      <c r="X22" s="222">
        <f t="shared" si="7"/>
        <v>8012</v>
      </c>
      <c r="Y22" s="221"/>
      <c r="Z22" s="190"/>
      <c r="AA22" s="222">
        <f t="shared" si="8"/>
        <v>9012</v>
      </c>
      <c r="AB22" s="289"/>
      <c r="AC22" s="235" t="str">
        <f t="shared" si="9"/>
        <v>Cash loans against no pledge</v>
      </c>
      <c r="AD22" s="222">
        <f t="shared" si="10"/>
        <v>1012</v>
      </c>
      <c r="AE22" s="221"/>
      <c r="AF22" s="190"/>
      <c r="AG22" s="222">
        <f t="shared" si="11"/>
        <v>2012</v>
      </c>
      <c r="AH22" s="221"/>
      <c r="AI22" s="206"/>
      <c r="AJ22" s="222">
        <f t="shared" si="12"/>
        <v>3012</v>
      </c>
      <c r="AK22" s="221"/>
      <c r="AL22" s="206"/>
      <c r="AM22" s="222">
        <f t="shared" si="13"/>
        <v>4012</v>
      </c>
      <c r="AN22" s="221"/>
      <c r="AO22" s="206"/>
      <c r="AP22" s="231">
        <f t="shared" si="14"/>
        <v>5012</v>
      </c>
      <c r="AQ22" s="217"/>
      <c r="AR22" s="235" t="str">
        <f t="shared" si="15"/>
        <v>Cash loans against no pledge</v>
      </c>
      <c r="AS22" s="222">
        <f t="shared" si="32"/>
        <v>1012</v>
      </c>
      <c r="AT22" s="221"/>
      <c r="AU22" s="190"/>
      <c r="AV22" s="222">
        <f t="shared" si="16"/>
        <v>2012</v>
      </c>
      <c r="AW22" s="221"/>
      <c r="AX22" s="206"/>
      <c r="AY22" s="222">
        <f t="shared" si="17"/>
        <v>3012</v>
      </c>
      <c r="AZ22" s="221"/>
      <c r="BA22" s="206"/>
      <c r="BB22" s="222">
        <f t="shared" si="18"/>
        <v>4012</v>
      </c>
      <c r="BC22" s="221"/>
      <c r="BD22" s="190"/>
      <c r="BE22" s="222">
        <f t="shared" si="19"/>
        <v>5012</v>
      </c>
      <c r="BF22" s="221"/>
      <c r="BG22" s="190"/>
      <c r="BH22" s="222">
        <f t="shared" si="20"/>
        <v>6012</v>
      </c>
      <c r="BI22" s="221"/>
      <c r="BJ22" s="190"/>
      <c r="BK22" s="222">
        <f t="shared" si="21"/>
        <v>7012</v>
      </c>
      <c r="BL22" s="221"/>
      <c r="BM22" s="206"/>
      <c r="BN22" s="222">
        <f t="shared" si="22"/>
        <v>8012</v>
      </c>
      <c r="BO22" s="221"/>
      <c r="BP22" s="190"/>
      <c r="BQ22" s="222">
        <f t="shared" si="23"/>
        <v>9012</v>
      </c>
      <c r="BR22" s="289"/>
      <c r="BS22" s="235" t="str">
        <f t="shared" si="24"/>
        <v>Cash loans against no pledge</v>
      </c>
      <c r="BT22" s="222">
        <f t="shared" si="25"/>
        <v>1012</v>
      </c>
      <c r="BU22" s="221"/>
      <c r="BV22" s="190"/>
      <c r="BW22" s="222">
        <f t="shared" si="26"/>
        <v>2012</v>
      </c>
      <c r="BX22" s="221"/>
      <c r="BY22" s="206"/>
      <c r="BZ22" s="222">
        <f t="shared" si="27"/>
        <v>3012</v>
      </c>
      <c r="CA22" s="221"/>
      <c r="CB22" s="206"/>
      <c r="CC22" s="222">
        <f t="shared" si="28"/>
        <v>4012</v>
      </c>
      <c r="CD22" s="221"/>
      <c r="CE22" s="206"/>
      <c r="CF22" s="231">
        <f t="shared" si="29"/>
        <v>5012</v>
      </c>
      <c r="CG22" s="217"/>
      <c r="CJ22" s="356">
        <f t="shared" si="30"/>
        <v>1</v>
      </c>
    </row>
    <row r="23" spans="2:88" ht="12" thickBot="1" x14ac:dyDescent="0.25">
      <c r="B23" s="235" t="s">
        <v>139</v>
      </c>
      <c r="C23" s="222">
        <f t="shared" si="31"/>
        <v>1013</v>
      </c>
      <c r="D23" s="221"/>
      <c r="E23" s="190"/>
      <c r="F23" s="222">
        <f t="shared" si="1"/>
        <v>2013</v>
      </c>
      <c r="G23" s="221"/>
      <c r="H23" s="206"/>
      <c r="I23" s="222">
        <f t="shared" si="2"/>
        <v>3013</v>
      </c>
      <c r="J23" s="221"/>
      <c r="K23" s="206"/>
      <c r="L23" s="222">
        <f t="shared" si="3"/>
        <v>4013</v>
      </c>
      <c r="M23" s="221"/>
      <c r="N23" s="190"/>
      <c r="O23" s="222">
        <f t="shared" si="4"/>
        <v>5013</v>
      </c>
      <c r="P23" s="221"/>
      <c r="Q23" s="190"/>
      <c r="R23" s="222">
        <f t="shared" si="5"/>
        <v>6013</v>
      </c>
      <c r="S23" s="221"/>
      <c r="T23" s="190"/>
      <c r="U23" s="222">
        <f t="shared" si="6"/>
        <v>7013</v>
      </c>
      <c r="V23" s="221"/>
      <c r="W23" s="206"/>
      <c r="X23" s="222">
        <f t="shared" si="7"/>
        <v>8013</v>
      </c>
      <c r="Y23" s="221"/>
      <c r="Z23" s="190"/>
      <c r="AA23" s="222">
        <f t="shared" si="8"/>
        <v>9013</v>
      </c>
      <c r="AB23" s="289"/>
      <c r="AC23" s="235" t="str">
        <f t="shared" si="9"/>
        <v>Cash loans against a pledge</v>
      </c>
      <c r="AD23" s="222">
        <f t="shared" si="10"/>
        <v>1013</v>
      </c>
      <c r="AE23" s="221"/>
      <c r="AF23" s="190"/>
      <c r="AG23" s="222">
        <f t="shared" si="11"/>
        <v>2013</v>
      </c>
      <c r="AH23" s="221"/>
      <c r="AI23" s="206"/>
      <c r="AJ23" s="222">
        <f t="shared" si="12"/>
        <v>3013</v>
      </c>
      <c r="AK23" s="221"/>
      <c r="AL23" s="206"/>
      <c r="AM23" s="222">
        <f t="shared" si="13"/>
        <v>4013</v>
      </c>
      <c r="AN23" s="221"/>
      <c r="AO23" s="206"/>
      <c r="AP23" s="231">
        <f t="shared" si="14"/>
        <v>5013</v>
      </c>
      <c r="AQ23" s="217"/>
      <c r="AR23" s="235" t="str">
        <f t="shared" si="15"/>
        <v>Cash loans against a pledge</v>
      </c>
      <c r="AS23" s="222">
        <f t="shared" si="32"/>
        <v>1013</v>
      </c>
      <c r="AT23" s="221"/>
      <c r="AU23" s="190"/>
      <c r="AV23" s="222">
        <f t="shared" si="16"/>
        <v>2013</v>
      </c>
      <c r="AW23" s="221"/>
      <c r="AX23" s="206"/>
      <c r="AY23" s="222">
        <f t="shared" si="17"/>
        <v>3013</v>
      </c>
      <c r="AZ23" s="221"/>
      <c r="BA23" s="206"/>
      <c r="BB23" s="222">
        <f t="shared" si="18"/>
        <v>4013</v>
      </c>
      <c r="BC23" s="221"/>
      <c r="BD23" s="190"/>
      <c r="BE23" s="222">
        <f t="shared" si="19"/>
        <v>5013</v>
      </c>
      <c r="BF23" s="221"/>
      <c r="BG23" s="190"/>
      <c r="BH23" s="222">
        <f t="shared" si="20"/>
        <v>6013</v>
      </c>
      <c r="BI23" s="221"/>
      <c r="BJ23" s="190"/>
      <c r="BK23" s="222">
        <f t="shared" si="21"/>
        <v>7013</v>
      </c>
      <c r="BL23" s="221"/>
      <c r="BM23" s="206"/>
      <c r="BN23" s="222">
        <f t="shared" si="22"/>
        <v>8013</v>
      </c>
      <c r="BO23" s="221"/>
      <c r="BP23" s="190"/>
      <c r="BQ23" s="222">
        <f t="shared" si="23"/>
        <v>9013</v>
      </c>
      <c r="BR23" s="289"/>
      <c r="BS23" s="235" t="str">
        <f t="shared" si="24"/>
        <v>Cash loans against a pledge</v>
      </c>
      <c r="BT23" s="222">
        <f t="shared" si="25"/>
        <v>1013</v>
      </c>
      <c r="BU23" s="221"/>
      <c r="BV23" s="190"/>
      <c r="BW23" s="222">
        <f t="shared" si="26"/>
        <v>2013</v>
      </c>
      <c r="BX23" s="221"/>
      <c r="BY23" s="206"/>
      <c r="BZ23" s="222">
        <f t="shared" si="27"/>
        <v>3013</v>
      </c>
      <c r="CA23" s="221"/>
      <c r="CB23" s="206"/>
      <c r="CC23" s="222">
        <f t="shared" si="28"/>
        <v>4013</v>
      </c>
      <c r="CD23" s="221"/>
      <c r="CE23" s="206"/>
      <c r="CF23" s="231">
        <f t="shared" si="29"/>
        <v>5013</v>
      </c>
      <c r="CG23" s="217"/>
      <c r="CJ23" s="356">
        <f t="shared" si="30"/>
        <v>1</v>
      </c>
    </row>
    <row r="24" spans="2:88" ht="12" thickBot="1" x14ac:dyDescent="0.25">
      <c r="B24" s="235" t="s">
        <v>421</v>
      </c>
      <c r="C24" s="222">
        <f t="shared" si="31"/>
        <v>1014</v>
      </c>
      <c r="D24" s="221"/>
      <c r="E24" s="190"/>
      <c r="F24" s="222">
        <f t="shared" si="1"/>
        <v>2014</v>
      </c>
      <c r="G24" s="221"/>
      <c r="H24" s="206"/>
      <c r="I24" s="222">
        <f t="shared" si="2"/>
        <v>3014</v>
      </c>
      <c r="J24" s="221"/>
      <c r="K24" s="206"/>
      <c r="L24" s="222">
        <f t="shared" si="3"/>
        <v>4014</v>
      </c>
      <c r="M24" s="221"/>
      <c r="N24" s="190"/>
      <c r="O24" s="222">
        <f t="shared" si="4"/>
        <v>5014</v>
      </c>
      <c r="P24" s="221"/>
      <c r="Q24" s="190"/>
      <c r="R24" s="222">
        <f t="shared" si="5"/>
        <v>6014</v>
      </c>
      <c r="S24" s="221"/>
      <c r="T24" s="190"/>
      <c r="U24" s="222">
        <f t="shared" si="6"/>
        <v>7014</v>
      </c>
      <c r="V24" s="221"/>
      <c r="W24" s="206"/>
      <c r="X24" s="222">
        <f t="shared" si="7"/>
        <v>8014</v>
      </c>
      <c r="Y24" s="221"/>
      <c r="Z24" s="190"/>
      <c r="AA24" s="222">
        <f t="shared" si="8"/>
        <v>9014</v>
      </c>
      <c r="AB24" s="289"/>
      <c r="AC24" s="235" t="str">
        <f t="shared" si="9"/>
        <v>Mortgage loans</v>
      </c>
      <c r="AD24" s="222">
        <f t="shared" si="10"/>
        <v>1014</v>
      </c>
      <c r="AE24" s="221"/>
      <c r="AF24" s="190"/>
      <c r="AG24" s="222">
        <f t="shared" si="11"/>
        <v>2014</v>
      </c>
      <c r="AH24" s="221"/>
      <c r="AI24" s="206"/>
      <c r="AJ24" s="222">
        <f t="shared" si="12"/>
        <v>3014</v>
      </c>
      <c r="AK24" s="221"/>
      <c r="AL24" s="206"/>
      <c r="AM24" s="222">
        <f t="shared" si="13"/>
        <v>4014</v>
      </c>
      <c r="AN24" s="221"/>
      <c r="AO24" s="206"/>
      <c r="AP24" s="231">
        <f t="shared" si="14"/>
        <v>5014</v>
      </c>
      <c r="AQ24" s="217"/>
      <c r="AR24" s="235" t="str">
        <f t="shared" si="15"/>
        <v>Mortgage loans</v>
      </c>
      <c r="AS24" s="222">
        <f t="shared" si="32"/>
        <v>1014</v>
      </c>
      <c r="AT24" s="221"/>
      <c r="AU24" s="190"/>
      <c r="AV24" s="222">
        <f t="shared" si="16"/>
        <v>2014</v>
      </c>
      <c r="AW24" s="221"/>
      <c r="AX24" s="206"/>
      <c r="AY24" s="222">
        <f t="shared" si="17"/>
        <v>3014</v>
      </c>
      <c r="AZ24" s="221"/>
      <c r="BA24" s="206"/>
      <c r="BB24" s="222">
        <f t="shared" si="18"/>
        <v>4014</v>
      </c>
      <c r="BC24" s="221"/>
      <c r="BD24" s="190"/>
      <c r="BE24" s="222">
        <f t="shared" si="19"/>
        <v>5014</v>
      </c>
      <c r="BF24" s="221"/>
      <c r="BG24" s="190"/>
      <c r="BH24" s="222">
        <f t="shared" si="20"/>
        <v>6014</v>
      </c>
      <c r="BI24" s="221"/>
      <c r="BJ24" s="190"/>
      <c r="BK24" s="222">
        <f t="shared" si="21"/>
        <v>7014</v>
      </c>
      <c r="BL24" s="221"/>
      <c r="BM24" s="206"/>
      <c r="BN24" s="222">
        <f t="shared" si="22"/>
        <v>8014</v>
      </c>
      <c r="BO24" s="221"/>
      <c r="BP24" s="190"/>
      <c r="BQ24" s="222">
        <f t="shared" si="23"/>
        <v>9014</v>
      </c>
      <c r="BR24" s="289"/>
      <c r="BS24" s="235" t="str">
        <f t="shared" si="24"/>
        <v>Mortgage loans</v>
      </c>
      <c r="BT24" s="222">
        <f t="shared" si="25"/>
        <v>1014</v>
      </c>
      <c r="BU24" s="221"/>
      <c r="BV24" s="190"/>
      <c r="BW24" s="222">
        <f t="shared" si="26"/>
        <v>2014</v>
      </c>
      <c r="BX24" s="221"/>
      <c r="BY24" s="206"/>
      <c r="BZ24" s="222">
        <f t="shared" si="27"/>
        <v>3014</v>
      </c>
      <c r="CA24" s="221"/>
      <c r="CB24" s="206"/>
      <c r="CC24" s="222">
        <f t="shared" si="28"/>
        <v>4014</v>
      </c>
      <c r="CD24" s="221"/>
      <c r="CE24" s="206"/>
      <c r="CF24" s="231">
        <f t="shared" si="29"/>
        <v>5014</v>
      </c>
      <c r="CG24" s="217"/>
      <c r="CJ24" s="356">
        <f t="shared" si="30"/>
        <v>1</v>
      </c>
    </row>
    <row r="25" spans="2:88" ht="12" thickBot="1" x14ac:dyDescent="0.25">
      <c r="B25" s="235" t="s">
        <v>420</v>
      </c>
      <c r="C25" s="222">
        <f t="shared" si="31"/>
        <v>1015</v>
      </c>
      <c r="D25" s="221"/>
      <c r="E25" s="190"/>
      <c r="F25" s="222">
        <f t="shared" si="1"/>
        <v>2015</v>
      </c>
      <c r="G25" s="221"/>
      <c r="H25" s="206"/>
      <c r="I25" s="222">
        <f t="shared" si="2"/>
        <v>3015</v>
      </c>
      <c r="J25" s="221"/>
      <c r="K25" s="206"/>
      <c r="L25" s="222">
        <f t="shared" si="3"/>
        <v>4015</v>
      </c>
      <c r="M25" s="221"/>
      <c r="N25" s="190"/>
      <c r="O25" s="222">
        <f t="shared" si="4"/>
        <v>5015</v>
      </c>
      <c r="P25" s="221"/>
      <c r="Q25" s="190"/>
      <c r="R25" s="222">
        <f t="shared" si="5"/>
        <v>6015</v>
      </c>
      <c r="S25" s="221"/>
      <c r="T25" s="190"/>
      <c r="U25" s="222">
        <f t="shared" si="6"/>
        <v>7015</v>
      </c>
      <c r="V25" s="221"/>
      <c r="W25" s="206"/>
      <c r="X25" s="222">
        <f t="shared" si="7"/>
        <v>8015</v>
      </c>
      <c r="Y25" s="221"/>
      <c r="Z25" s="190"/>
      <c r="AA25" s="222">
        <f t="shared" si="8"/>
        <v>9015</v>
      </c>
      <c r="AB25" s="289"/>
      <c r="AC25" s="235" t="str">
        <f t="shared" si="9"/>
        <v>Credit card loans</v>
      </c>
      <c r="AD25" s="222">
        <f t="shared" si="10"/>
        <v>1015</v>
      </c>
      <c r="AE25" s="221"/>
      <c r="AF25" s="190"/>
      <c r="AG25" s="222">
        <f t="shared" si="11"/>
        <v>2015</v>
      </c>
      <c r="AH25" s="221"/>
      <c r="AI25" s="206"/>
      <c r="AJ25" s="222">
        <f t="shared" si="12"/>
        <v>3015</v>
      </c>
      <c r="AK25" s="221"/>
      <c r="AL25" s="206"/>
      <c r="AM25" s="222">
        <f t="shared" si="13"/>
        <v>4015</v>
      </c>
      <c r="AN25" s="221"/>
      <c r="AO25" s="206"/>
      <c r="AP25" s="231">
        <f t="shared" si="14"/>
        <v>5015</v>
      </c>
      <c r="AQ25" s="217"/>
      <c r="AR25" s="235" t="str">
        <f t="shared" si="15"/>
        <v>Credit card loans</v>
      </c>
      <c r="AS25" s="222">
        <f t="shared" si="32"/>
        <v>1015</v>
      </c>
      <c r="AT25" s="221"/>
      <c r="AU25" s="190"/>
      <c r="AV25" s="222">
        <f t="shared" si="16"/>
        <v>2015</v>
      </c>
      <c r="AW25" s="221"/>
      <c r="AX25" s="206"/>
      <c r="AY25" s="222">
        <f t="shared" si="17"/>
        <v>3015</v>
      </c>
      <c r="AZ25" s="221"/>
      <c r="BA25" s="206"/>
      <c r="BB25" s="222">
        <f t="shared" si="18"/>
        <v>4015</v>
      </c>
      <c r="BC25" s="221"/>
      <c r="BD25" s="190"/>
      <c r="BE25" s="222">
        <f t="shared" si="19"/>
        <v>5015</v>
      </c>
      <c r="BF25" s="221"/>
      <c r="BG25" s="190"/>
      <c r="BH25" s="222">
        <f t="shared" si="20"/>
        <v>6015</v>
      </c>
      <c r="BI25" s="221"/>
      <c r="BJ25" s="190"/>
      <c r="BK25" s="222">
        <f t="shared" si="21"/>
        <v>7015</v>
      </c>
      <c r="BL25" s="221"/>
      <c r="BM25" s="206"/>
      <c r="BN25" s="222">
        <f t="shared" si="22"/>
        <v>8015</v>
      </c>
      <c r="BO25" s="221"/>
      <c r="BP25" s="190"/>
      <c r="BQ25" s="222">
        <f t="shared" si="23"/>
        <v>9015</v>
      </c>
      <c r="BR25" s="289"/>
      <c r="BS25" s="235" t="str">
        <f t="shared" si="24"/>
        <v>Credit card loans</v>
      </c>
      <c r="BT25" s="222">
        <f t="shared" si="25"/>
        <v>1015</v>
      </c>
      <c r="BU25" s="221"/>
      <c r="BV25" s="190"/>
      <c r="BW25" s="222">
        <f t="shared" si="26"/>
        <v>2015</v>
      </c>
      <c r="BX25" s="221"/>
      <c r="BY25" s="206"/>
      <c r="BZ25" s="222">
        <f t="shared" si="27"/>
        <v>3015</v>
      </c>
      <c r="CA25" s="221"/>
      <c r="CB25" s="206"/>
      <c r="CC25" s="222">
        <f t="shared" si="28"/>
        <v>4015</v>
      </c>
      <c r="CD25" s="221"/>
      <c r="CE25" s="206"/>
      <c r="CF25" s="231">
        <f t="shared" si="29"/>
        <v>5015</v>
      </c>
      <c r="CG25" s="217"/>
      <c r="CJ25" s="356">
        <f t="shared" si="30"/>
        <v>1</v>
      </c>
    </row>
    <row r="26" spans="2:88" ht="23.25" thickBot="1" x14ac:dyDescent="0.25">
      <c r="B26" s="235" t="s">
        <v>509</v>
      </c>
      <c r="C26" s="222">
        <f t="shared" si="31"/>
        <v>1016</v>
      </c>
      <c r="D26" s="221"/>
      <c r="E26" s="190"/>
      <c r="F26" s="222">
        <f t="shared" si="1"/>
        <v>2016</v>
      </c>
      <c r="G26" s="221"/>
      <c r="H26" s="206"/>
      <c r="I26" s="222">
        <f t="shared" si="2"/>
        <v>3016</v>
      </c>
      <c r="J26" s="221"/>
      <c r="K26" s="206"/>
      <c r="L26" s="222">
        <f t="shared" si="3"/>
        <v>4016</v>
      </c>
      <c r="M26" s="221"/>
      <c r="N26" s="190"/>
      <c r="O26" s="222">
        <f t="shared" si="4"/>
        <v>5016</v>
      </c>
      <c r="P26" s="221"/>
      <c r="Q26" s="190"/>
      <c r="R26" s="222">
        <f t="shared" si="5"/>
        <v>6016</v>
      </c>
      <c r="S26" s="221"/>
      <c r="T26" s="190"/>
      <c r="U26" s="222">
        <f t="shared" si="6"/>
        <v>7016</v>
      </c>
      <c r="V26" s="221"/>
      <c r="W26" s="206"/>
      <c r="X26" s="222">
        <f t="shared" si="7"/>
        <v>8016</v>
      </c>
      <c r="Y26" s="221"/>
      <c r="Z26" s="190"/>
      <c r="AA26" s="222">
        <f t="shared" si="8"/>
        <v>9016</v>
      </c>
      <c r="AB26" s="289"/>
      <c r="AC26" s="235" t="str">
        <f t="shared" si="9"/>
        <v>Credit card loans guaranteed by credit card company</v>
      </c>
      <c r="AD26" s="222">
        <f t="shared" si="10"/>
        <v>1016</v>
      </c>
      <c r="AE26" s="221"/>
      <c r="AF26" s="190"/>
      <c r="AG26" s="222">
        <f t="shared" si="11"/>
        <v>2016</v>
      </c>
      <c r="AH26" s="221"/>
      <c r="AI26" s="206"/>
      <c r="AJ26" s="222">
        <f t="shared" si="12"/>
        <v>3016</v>
      </c>
      <c r="AK26" s="221"/>
      <c r="AL26" s="206"/>
      <c r="AM26" s="222">
        <f t="shared" si="13"/>
        <v>4016</v>
      </c>
      <c r="AN26" s="221"/>
      <c r="AO26" s="206"/>
      <c r="AP26" s="231">
        <f t="shared" si="14"/>
        <v>5016</v>
      </c>
      <c r="AQ26" s="217"/>
      <c r="AR26" s="235" t="str">
        <f t="shared" si="15"/>
        <v>Credit card loans guaranteed by credit card company</v>
      </c>
      <c r="AS26" s="222">
        <f t="shared" si="32"/>
        <v>1016</v>
      </c>
      <c r="AT26" s="221"/>
      <c r="AU26" s="190"/>
      <c r="AV26" s="222">
        <f t="shared" si="16"/>
        <v>2016</v>
      </c>
      <c r="AW26" s="221"/>
      <c r="AX26" s="206"/>
      <c r="AY26" s="222">
        <f t="shared" si="17"/>
        <v>3016</v>
      </c>
      <c r="AZ26" s="221"/>
      <c r="BA26" s="206"/>
      <c r="BB26" s="222">
        <f t="shared" si="18"/>
        <v>4016</v>
      </c>
      <c r="BC26" s="221"/>
      <c r="BD26" s="190"/>
      <c r="BE26" s="222">
        <f t="shared" si="19"/>
        <v>5016</v>
      </c>
      <c r="BF26" s="221"/>
      <c r="BG26" s="190"/>
      <c r="BH26" s="222">
        <f t="shared" si="20"/>
        <v>6016</v>
      </c>
      <c r="BI26" s="221"/>
      <c r="BJ26" s="190"/>
      <c r="BK26" s="222">
        <f t="shared" si="21"/>
        <v>7016</v>
      </c>
      <c r="BL26" s="221"/>
      <c r="BM26" s="206"/>
      <c r="BN26" s="222">
        <f t="shared" si="22"/>
        <v>8016</v>
      </c>
      <c r="BO26" s="221"/>
      <c r="BP26" s="190"/>
      <c r="BQ26" s="222">
        <f t="shared" si="23"/>
        <v>9016</v>
      </c>
      <c r="BR26" s="289"/>
      <c r="BS26" s="235" t="str">
        <f t="shared" si="24"/>
        <v>Credit card loans guaranteed by credit card company</v>
      </c>
      <c r="BT26" s="222">
        <f t="shared" si="25"/>
        <v>1016</v>
      </c>
      <c r="BU26" s="221"/>
      <c r="BV26" s="190"/>
      <c r="BW26" s="222">
        <f t="shared" si="26"/>
        <v>2016</v>
      </c>
      <c r="BX26" s="221"/>
      <c r="BY26" s="206"/>
      <c r="BZ26" s="222">
        <f t="shared" si="27"/>
        <v>3016</v>
      </c>
      <c r="CA26" s="221"/>
      <c r="CB26" s="206"/>
      <c r="CC26" s="222">
        <f t="shared" si="28"/>
        <v>4016</v>
      </c>
      <c r="CD26" s="221"/>
      <c r="CE26" s="206"/>
      <c r="CF26" s="231">
        <f t="shared" si="29"/>
        <v>5016</v>
      </c>
      <c r="CG26" s="217"/>
      <c r="CJ26" s="356">
        <f t="shared" si="30"/>
        <v>1</v>
      </c>
    </row>
    <row r="27" spans="2:88" ht="12" thickBot="1" x14ac:dyDescent="0.25">
      <c r="B27" s="235" t="s">
        <v>419</v>
      </c>
      <c r="C27" s="222">
        <f t="shared" si="31"/>
        <v>1017</v>
      </c>
      <c r="D27" s="221"/>
      <c r="E27" s="190"/>
      <c r="F27" s="222">
        <f t="shared" si="1"/>
        <v>2017</v>
      </c>
      <c r="G27" s="221"/>
      <c r="H27" s="206"/>
      <c r="I27" s="222">
        <f t="shared" si="2"/>
        <v>3017</v>
      </c>
      <c r="J27" s="221"/>
      <c r="K27" s="206"/>
      <c r="L27" s="222">
        <f t="shared" si="3"/>
        <v>4017</v>
      </c>
      <c r="M27" s="221"/>
      <c r="N27" s="190"/>
      <c r="O27" s="222">
        <f t="shared" si="4"/>
        <v>5017</v>
      </c>
      <c r="P27" s="221"/>
      <c r="Q27" s="190"/>
      <c r="R27" s="222">
        <f t="shared" si="5"/>
        <v>6017</v>
      </c>
      <c r="S27" s="221"/>
      <c r="T27" s="190"/>
      <c r="U27" s="222">
        <f t="shared" si="6"/>
        <v>7017</v>
      </c>
      <c r="V27" s="221"/>
      <c r="W27" s="206"/>
      <c r="X27" s="222">
        <f t="shared" si="7"/>
        <v>8017</v>
      </c>
      <c r="Y27" s="221"/>
      <c r="Z27" s="190"/>
      <c r="AA27" s="222">
        <f t="shared" si="8"/>
        <v>9017</v>
      </c>
      <c r="AB27" s="289"/>
      <c r="AC27" s="235" t="str">
        <f t="shared" si="9"/>
        <v>Car loans</v>
      </c>
      <c r="AD27" s="222">
        <f t="shared" si="10"/>
        <v>1017</v>
      </c>
      <c r="AE27" s="221"/>
      <c r="AF27" s="190"/>
      <c r="AG27" s="222">
        <f t="shared" si="11"/>
        <v>2017</v>
      </c>
      <c r="AH27" s="221"/>
      <c r="AI27" s="206"/>
      <c r="AJ27" s="222">
        <f t="shared" si="12"/>
        <v>3017</v>
      </c>
      <c r="AK27" s="221"/>
      <c r="AL27" s="206"/>
      <c r="AM27" s="222">
        <f t="shared" si="13"/>
        <v>4017</v>
      </c>
      <c r="AN27" s="221"/>
      <c r="AO27" s="206"/>
      <c r="AP27" s="231">
        <f t="shared" si="14"/>
        <v>5017</v>
      </c>
      <c r="AQ27" s="217"/>
      <c r="AR27" s="235" t="str">
        <f t="shared" si="15"/>
        <v>Car loans</v>
      </c>
      <c r="AS27" s="222">
        <f t="shared" si="32"/>
        <v>1017</v>
      </c>
      <c r="AT27" s="221"/>
      <c r="AU27" s="190"/>
      <c r="AV27" s="222">
        <f t="shared" si="16"/>
        <v>2017</v>
      </c>
      <c r="AW27" s="221"/>
      <c r="AX27" s="206"/>
      <c r="AY27" s="222">
        <f t="shared" si="17"/>
        <v>3017</v>
      </c>
      <c r="AZ27" s="221"/>
      <c r="BA27" s="206"/>
      <c r="BB27" s="222">
        <f t="shared" si="18"/>
        <v>4017</v>
      </c>
      <c r="BC27" s="221"/>
      <c r="BD27" s="190"/>
      <c r="BE27" s="222">
        <f t="shared" si="19"/>
        <v>5017</v>
      </c>
      <c r="BF27" s="221"/>
      <c r="BG27" s="190"/>
      <c r="BH27" s="222">
        <f t="shared" si="20"/>
        <v>6017</v>
      </c>
      <c r="BI27" s="221"/>
      <c r="BJ27" s="190"/>
      <c r="BK27" s="222">
        <f t="shared" si="21"/>
        <v>7017</v>
      </c>
      <c r="BL27" s="221"/>
      <c r="BM27" s="206"/>
      <c r="BN27" s="222">
        <f t="shared" si="22"/>
        <v>8017</v>
      </c>
      <c r="BO27" s="221"/>
      <c r="BP27" s="190"/>
      <c r="BQ27" s="222">
        <f t="shared" si="23"/>
        <v>9017</v>
      </c>
      <c r="BR27" s="289"/>
      <c r="BS27" s="235" t="str">
        <f t="shared" si="24"/>
        <v>Car loans</v>
      </c>
      <c r="BT27" s="222">
        <f t="shared" si="25"/>
        <v>1017</v>
      </c>
      <c r="BU27" s="221"/>
      <c r="BV27" s="190"/>
      <c r="BW27" s="222">
        <f t="shared" si="26"/>
        <v>2017</v>
      </c>
      <c r="BX27" s="221"/>
      <c r="BY27" s="206"/>
      <c r="BZ27" s="222">
        <f t="shared" si="27"/>
        <v>3017</v>
      </c>
      <c r="CA27" s="221"/>
      <c r="CB27" s="206"/>
      <c r="CC27" s="222">
        <f t="shared" si="28"/>
        <v>4017</v>
      </c>
      <c r="CD27" s="221"/>
      <c r="CE27" s="206"/>
      <c r="CF27" s="231">
        <f t="shared" si="29"/>
        <v>5017</v>
      </c>
      <c r="CG27" s="217"/>
      <c r="CJ27" s="356">
        <f t="shared" si="30"/>
        <v>1</v>
      </c>
    </row>
    <row r="28" spans="2:88" ht="12" thickBot="1" x14ac:dyDescent="0.25">
      <c r="B28" s="235" t="s">
        <v>508</v>
      </c>
      <c r="C28" s="222">
        <f t="shared" si="31"/>
        <v>1018</v>
      </c>
      <c r="D28" s="221"/>
      <c r="E28" s="190"/>
      <c r="F28" s="222">
        <f t="shared" si="1"/>
        <v>2018</v>
      </c>
      <c r="G28" s="221"/>
      <c r="H28" s="206"/>
      <c r="I28" s="222">
        <f t="shared" si="2"/>
        <v>3018</v>
      </c>
      <c r="J28" s="221"/>
      <c r="K28" s="206"/>
      <c r="L28" s="222">
        <f t="shared" si="3"/>
        <v>4018</v>
      </c>
      <c r="M28" s="221"/>
      <c r="N28" s="190"/>
      <c r="O28" s="222">
        <f t="shared" si="4"/>
        <v>5018</v>
      </c>
      <c r="P28" s="221"/>
      <c r="Q28" s="190"/>
      <c r="R28" s="222">
        <f t="shared" si="5"/>
        <v>6018</v>
      </c>
      <c r="S28" s="221"/>
      <c r="T28" s="190"/>
      <c r="U28" s="222">
        <f t="shared" si="6"/>
        <v>7018</v>
      </c>
      <c r="V28" s="221"/>
      <c r="W28" s="206"/>
      <c r="X28" s="222">
        <f t="shared" si="7"/>
        <v>8018</v>
      </c>
      <c r="Y28" s="221"/>
      <c r="Z28" s="190"/>
      <c r="AA28" s="222">
        <f t="shared" si="8"/>
        <v>9018</v>
      </c>
      <c r="AB28" s="289"/>
      <c r="AC28" s="235" t="str">
        <f t="shared" si="9"/>
        <v>Loans for export financing</v>
      </c>
      <c r="AD28" s="222">
        <f t="shared" si="10"/>
        <v>1018</v>
      </c>
      <c r="AE28" s="221"/>
      <c r="AF28" s="190"/>
      <c r="AG28" s="222">
        <f t="shared" si="11"/>
        <v>2018</v>
      </c>
      <c r="AH28" s="221"/>
      <c r="AI28" s="206"/>
      <c r="AJ28" s="222">
        <f t="shared" si="12"/>
        <v>3018</v>
      </c>
      <c r="AK28" s="221"/>
      <c r="AL28" s="206"/>
      <c r="AM28" s="222">
        <f t="shared" si="13"/>
        <v>4018</v>
      </c>
      <c r="AN28" s="221"/>
      <c r="AO28" s="206"/>
      <c r="AP28" s="231">
        <f t="shared" si="14"/>
        <v>5018</v>
      </c>
      <c r="AQ28" s="217"/>
      <c r="AR28" s="235" t="str">
        <f t="shared" si="15"/>
        <v>Loans for export financing</v>
      </c>
      <c r="AS28" s="222">
        <f t="shared" si="32"/>
        <v>1018</v>
      </c>
      <c r="AT28" s="221"/>
      <c r="AU28" s="190"/>
      <c r="AV28" s="222">
        <f t="shared" si="16"/>
        <v>2018</v>
      </c>
      <c r="AW28" s="221"/>
      <c r="AX28" s="206"/>
      <c r="AY28" s="222">
        <f t="shared" si="17"/>
        <v>3018</v>
      </c>
      <c r="AZ28" s="221"/>
      <c r="BA28" s="206"/>
      <c r="BB28" s="222">
        <f t="shared" si="18"/>
        <v>4018</v>
      </c>
      <c r="BC28" s="221"/>
      <c r="BD28" s="190"/>
      <c r="BE28" s="222">
        <f t="shared" si="19"/>
        <v>5018</v>
      </c>
      <c r="BF28" s="221"/>
      <c r="BG28" s="190"/>
      <c r="BH28" s="222">
        <f t="shared" si="20"/>
        <v>6018</v>
      </c>
      <c r="BI28" s="221"/>
      <c r="BJ28" s="190"/>
      <c r="BK28" s="222">
        <f t="shared" si="21"/>
        <v>7018</v>
      </c>
      <c r="BL28" s="221"/>
      <c r="BM28" s="206"/>
      <c r="BN28" s="222">
        <f t="shared" si="22"/>
        <v>8018</v>
      </c>
      <c r="BO28" s="221"/>
      <c r="BP28" s="190"/>
      <c r="BQ28" s="222">
        <f t="shared" si="23"/>
        <v>9018</v>
      </c>
      <c r="BR28" s="289"/>
      <c r="BS28" s="235" t="str">
        <f t="shared" si="24"/>
        <v>Loans for export financing</v>
      </c>
      <c r="BT28" s="222">
        <f t="shared" si="25"/>
        <v>1018</v>
      </c>
      <c r="BU28" s="221"/>
      <c r="BV28" s="190"/>
      <c r="BW28" s="222">
        <f t="shared" si="26"/>
        <v>2018</v>
      </c>
      <c r="BX28" s="221"/>
      <c r="BY28" s="206"/>
      <c r="BZ28" s="222">
        <f t="shared" si="27"/>
        <v>3018</v>
      </c>
      <c r="CA28" s="221"/>
      <c r="CB28" s="206"/>
      <c r="CC28" s="222">
        <f t="shared" si="28"/>
        <v>4018</v>
      </c>
      <c r="CD28" s="221"/>
      <c r="CE28" s="206"/>
      <c r="CF28" s="231">
        <f t="shared" si="29"/>
        <v>5018</v>
      </c>
      <c r="CG28" s="217"/>
      <c r="CJ28" s="356">
        <f t="shared" si="30"/>
        <v>1</v>
      </c>
    </row>
    <row r="29" spans="2:88" ht="12" thickBot="1" x14ac:dyDescent="0.25">
      <c r="B29" s="235" t="s">
        <v>101</v>
      </c>
      <c r="C29" s="222">
        <f t="shared" si="31"/>
        <v>1019</v>
      </c>
      <c r="D29" s="221"/>
      <c r="E29" s="190"/>
      <c r="F29" s="222">
        <f t="shared" si="1"/>
        <v>2019</v>
      </c>
      <c r="G29" s="221"/>
      <c r="H29" s="206"/>
      <c r="I29" s="222">
        <f t="shared" si="2"/>
        <v>3019</v>
      </c>
      <c r="J29" s="221"/>
      <c r="K29" s="206"/>
      <c r="L29" s="222">
        <f t="shared" si="3"/>
        <v>4019</v>
      </c>
      <c r="M29" s="221"/>
      <c r="N29" s="190"/>
      <c r="O29" s="222">
        <f t="shared" si="4"/>
        <v>5019</v>
      </c>
      <c r="P29" s="221"/>
      <c r="Q29" s="190"/>
      <c r="R29" s="222">
        <f t="shared" si="5"/>
        <v>6019</v>
      </c>
      <c r="S29" s="221"/>
      <c r="T29" s="190"/>
      <c r="U29" s="222">
        <f t="shared" si="6"/>
        <v>7019</v>
      </c>
      <c r="V29" s="221"/>
      <c r="W29" s="206"/>
      <c r="X29" s="222">
        <f t="shared" si="7"/>
        <v>8019</v>
      </c>
      <c r="Y29" s="221"/>
      <c r="Z29" s="190"/>
      <c r="AA29" s="222">
        <f t="shared" si="8"/>
        <v>9019</v>
      </c>
      <c r="AB29" s="289"/>
      <c r="AC29" s="235" t="str">
        <f t="shared" si="9"/>
        <v>Construction loans</v>
      </c>
      <c r="AD29" s="222">
        <f t="shared" si="10"/>
        <v>1019</v>
      </c>
      <c r="AE29" s="221"/>
      <c r="AF29" s="190"/>
      <c r="AG29" s="222">
        <f t="shared" si="11"/>
        <v>2019</v>
      </c>
      <c r="AH29" s="221"/>
      <c r="AI29" s="206"/>
      <c r="AJ29" s="222">
        <f t="shared" si="12"/>
        <v>3019</v>
      </c>
      <c r="AK29" s="221"/>
      <c r="AL29" s="206"/>
      <c r="AM29" s="222">
        <f t="shared" si="13"/>
        <v>4019</v>
      </c>
      <c r="AN29" s="221"/>
      <c r="AO29" s="206"/>
      <c r="AP29" s="231">
        <f t="shared" si="14"/>
        <v>5019</v>
      </c>
      <c r="AQ29" s="217"/>
      <c r="AR29" s="235" t="str">
        <f t="shared" si="15"/>
        <v>Construction loans</v>
      </c>
      <c r="AS29" s="222">
        <f t="shared" si="32"/>
        <v>1019</v>
      </c>
      <c r="AT29" s="221"/>
      <c r="AU29" s="190"/>
      <c r="AV29" s="222">
        <f t="shared" si="16"/>
        <v>2019</v>
      </c>
      <c r="AW29" s="221"/>
      <c r="AX29" s="206"/>
      <c r="AY29" s="222">
        <f t="shared" si="17"/>
        <v>3019</v>
      </c>
      <c r="AZ29" s="221"/>
      <c r="BA29" s="206"/>
      <c r="BB29" s="222">
        <f t="shared" si="18"/>
        <v>4019</v>
      </c>
      <c r="BC29" s="221"/>
      <c r="BD29" s="190"/>
      <c r="BE29" s="222">
        <f t="shared" si="19"/>
        <v>5019</v>
      </c>
      <c r="BF29" s="221"/>
      <c r="BG29" s="190"/>
      <c r="BH29" s="222">
        <f t="shared" si="20"/>
        <v>6019</v>
      </c>
      <c r="BI29" s="221"/>
      <c r="BJ29" s="190"/>
      <c r="BK29" s="222">
        <f t="shared" si="21"/>
        <v>7019</v>
      </c>
      <c r="BL29" s="221"/>
      <c r="BM29" s="206"/>
      <c r="BN29" s="222">
        <f t="shared" si="22"/>
        <v>8019</v>
      </c>
      <c r="BO29" s="221"/>
      <c r="BP29" s="190"/>
      <c r="BQ29" s="222">
        <f t="shared" si="23"/>
        <v>9019</v>
      </c>
      <c r="BR29" s="289"/>
      <c r="BS29" s="235" t="str">
        <f t="shared" si="24"/>
        <v>Construction loans</v>
      </c>
      <c r="BT29" s="222">
        <f t="shared" si="25"/>
        <v>1019</v>
      </c>
      <c r="BU29" s="221"/>
      <c r="BV29" s="190"/>
      <c r="BW29" s="222">
        <f t="shared" si="26"/>
        <v>2019</v>
      </c>
      <c r="BX29" s="221"/>
      <c r="BY29" s="206"/>
      <c r="BZ29" s="222">
        <f t="shared" si="27"/>
        <v>3019</v>
      </c>
      <c r="CA29" s="221"/>
      <c r="CB29" s="206"/>
      <c r="CC29" s="222">
        <f t="shared" si="28"/>
        <v>4019</v>
      </c>
      <c r="CD29" s="221"/>
      <c r="CE29" s="206"/>
      <c r="CF29" s="231">
        <f t="shared" si="29"/>
        <v>5019</v>
      </c>
      <c r="CG29" s="217"/>
      <c r="CJ29" s="356">
        <f t="shared" si="30"/>
        <v>1</v>
      </c>
    </row>
    <row r="30" spans="2:88" ht="12" thickBot="1" x14ac:dyDescent="0.25">
      <c r="B30" s="235" t="s">
        <v>418</v>
      </c>
      <c r="C30" s="222">
        <f t="shared" si="31"/>
        <v>1020</v>
      </c>
      <c r="D30" s="221"/>
      <c r="E30" s="190"/>
      <c r="F30" s="222">
        <f t="shared" si="1"/>
        <v>2020</v>
      </c>
      <c r="G30" s="221"/>
      <c r="H30" s="206"/>
      <c r="I30" s="222">
        <f t="shared" si="2"/>
        <v>3020</v>
      </c>
      <c r="J30" s="221"/>
      <c r="K30" s="206"/>
      <c r="L30" s="222">
        <f t="shared" si="3"/>
        <v>4020</v>
      </c>
      <c r="M30" s="221"/>
      <c r="N30" s="190"/>
      <c r="O30" s="222">
        <f t="shared" si="4"/>
        <v>5020</v>
      </c>
      <c r="P30" s="221"/>
      <c r="Q30" s="190"/>
      <c r="R30" s="222">
        <f t="shared" si="5"/>
        <v>6020</v>
      </c>
      <c r="S30" s="221"/>
      <c r="T30" s="190"/>
      <c r="U30" s="222">
        <f t="shared" si="6"/>
        <v>7020</v>
      </c>
      <c r="V30" s="221"/>
      <c r="W30" s="206"/>
      <c r="X30" s="222">
        <f t="shared" si="7"/>
        <v>8020</v>
      </c>
      <c r="Y30" s="221"/>
      <c r="Z30" s="190"/>
      <c r="AA30" s="222">
        <f t="shared" si="8"/>
        <v>9020</v>
      </c>
      <c r="AB30" s="289"/>
      <c r="AC30" s="235" t="str">
        <f t="shared" si="9"/>
        <v>Investment loans</v>
      </c>
      <c r="AD30" s="222">
        <f t="shared" si="10"/>
        <v>1020</v>
      </c>
      <c r="AE30" s="221"/>
      <c r="AF30" s="190"/>
      <c r="AG30" s="222">
        <f t="shared" si="11"/>
        <v>2020</v>
      </c>
      <c r="AH30" s="221"/>
      <c r="AI30" s="206"/>
      <c r="AJ30" s="222">
        <f t="shared" si="12"/>
        <v>3020</v>
      </c>
      <c r="AK30" s="221"/>
      <c r="AL30" s="206"/>
      <c r="AM30" s="222">
        <f t="shared" si="13"/>
        <v>4020</v>
      </c>
      <c r="AN30" s="221"/>
      <c r="AO30" s="206"/>
      <c r="AP30" s="231">
        <f t="shared" si="14"/>
        <v>5020</v>
      </c>
      <c r="AQ30" s="217"/>
      <c r="AR30" s="235" t="str">
        <f t="shared" si="15"/>
        <v>Investment loans</v>
      </c>
      <c r="AS30" s="222">
        <f t="shared" si="32"/>
        <v>1020</v>
      </c>
      <c r="AT30" s="221"/>
      <c r="AU30" s="190"/>
      <c r="AV30" s="222">
        <f t="shared" si="16"/>
        <v>2020</v>
      </c>
      <c r="AW30" s="221"/>
      <c r="AX30" s="206"/>
      <c r="AY30" s="222">
        <f t="shared" si="17"/>
        <v>3020</v>
      </c>
      <c r="AZ30" s="221"/>
      <c r="BA30" s="206"/>
      <c r="BB30" s="222">
        <f t="shared" si="18"/>
        <v>4020</v>
      </c>
      <c r="BC30" s="221"/>
      <c r="BD30" s="190"/>
      <c r="BE30" s="222">
        <f t="shared" si="19"/>
        <v>5020</v>
      </c>
      <c r="BF30" s="221"/>
      <c r="BG30" s="190"/>
      <c r="BH30" s="222">
        <f t="shared" si="20"/>
        <v>6020</v>
      </c>
      <c r="BI30" s="221"/>
      <c r="BJ30" s="190"/>
      <c r="BK30" s="222">
        <f t="shared" si="21"/>
        <v>7020</v>
      </c>
      <c r="BL30" s="221"/>
      <c r="BM30" s="206"/>
      <c r="BN30" s="222">
        <f t="shared" si="22"/>
        <v>8020</v>
      </c>
      <c r="BO30" s="221"/>
      <c r="BP30" s="190"/>
      <c r="BQ30" s="222">
        <f t="shared" si="23"/>
        <v>9020</v>
      </c>
      <c r="BR30" s="289"/>
      <c r="BS30" s="235" t="str">
        <f t="shared" si="24"/>
        <v>Investment loans</v>
      </c>
      <c r="BT30" s="222">
        <f t="shared" si="25"/>
        <v>1020</v>
      </c>
      <c r="BU30" s="221"/>
      <c r="BV30" s="190"/>
      <c r="BW30" s="222">
        <f t="shared" si="26"/>
        <v>2020</v>
      </c>
      <c r="BX30" s="221"/>
      <c r="BY30" s="206"/>
      <c r="BZ30" s="222">
        <f t="shared" si="27"/>
        <v>3020</v>
      </c>
      <c r="CA30" s="221"/>
      <c r="CB30" s="206"/>
      <c r="CC30" s="222">
        <f t="shared" si="28"/>
        <v>4020</v>
      </c>
      <c r="CD30" s="221"/>
      <c r="CE30" s="206"/>
      <c r="CF30" s="231">
        <f t="shared" si="29"/>
        <v>5020</v>
      </c>
      <c r="CG30" s="217"/>
      <c r="CJ30" s="356">
        <f t="shared" si="30"/>
        <v>1</v>
      </c>
    </row>
    <row r="31" spans="2:88" ht="23.25" thickBot="1" x14ac:dyDescent="0.25">
      <c r="B31" s="235" t="s">
        <v>417</v>
      </c>
      <c r="C31" s="222">
        <f t="shared" si="31"/>
        <v>1021</v>
      </c>
      <c r="D31" s="221"/>
      <c r="E31" s="190"/>
      <c r="F31" s="222">
        <f t="shared" si="1"/>
        <v>2021</v>
      </c>
      <c r="G31" s="221"/>
      <c r="H31" s="206"/>
      <c r="I31" s="222">
        <f t="shared" si="2"/>
        <v>3021</v>
      </c>
      <c r="J31" s="221"/>
      <c r="K31" s="206"/>
      <c r="L31" s="222">
        <f t="shared" si="3"/>
        <v>4021</v>
      </c>
      <c r="M31" s="221"/>
      <c r="N31" s="190"/>
      <c r="O31" s="222">
        <f t="shared" si="4"/>
        <v>5021</v>
      </c>
      <c r="P31" s="221"/>
      <c r="Q31" s="190"/>
      <c r="R31" s="222">
        <f t="shared" si="5"/>
        <v>6021</v>
      </c>
      <c r="S31" s="221"/>
      <c r="T31" s="190"/>
      <c r="U31" s="222">
        <f t="shared" si="6"/>
        <v>7021</v>
      </c>
      <c r="V31" s="221"/>
      <c r="W31" s="206"/>
      <c r="X31" s="222">
        <f t="shared" si="7"/>
        <v>8021</v>
      </c>
      <c r="Y31" s="221"/>
      <c r="Z31" s="190"/>
      <c r="AA31" s="222">
        <f t="shared" si="8"/>
        <v>9021</v>
      </c>
      <c r="AB31" s="289"/>
      <c r="AC31" s="235" t="str">
        <f t="shared" si="9"/>
        <v>Loans for payments based on guarantees and other commitments</v>
      </c>
      <c r="AD31" s="222">
        <f t="shared" si="10"/>
        <v>1021</v>
      </c>
      <c r="AE31" s="221"/>
      <c r="AF31" s="190"/>
      <c r="AG31" s="222">
        <f t="shared" si="11"/>
        <v>2021</v>
      </c>
      <c r="AH31" s="221"/>
      <c r="AI31" s="206"/>
      <c r="AJ31" s="222">
        <f t="shared" si="12"/>
        <v>3021</v>
      </c>
      <c r="AK31" s="221"/>
      <c r="AL31" s="206"/>
      <c r="AM31" s="222">
        <f t="shared" si="13"/>
        <v>4021</v>
      </c>
      <c r="AN31" s="221"/>
      <c r="AO31" s="206"/>
      <c r="AP31" s="231">
        <f t="shared" si="14"/>
        <v>5021</v>
      </c>
      <c r="AQ31" s="217"/>
      <c r="AR31" s="235" t="str">
        <f t="shared" si="15"/>
        <v>Loans for payments based on guarantees and other commitments</v>
      </c>
      <c r="AS31" s="222">
        <f t="shared" si="32"/>
        <v>1021</v>
      </c>
      <c r="AT31" s="221"/>
      <c r="AU31" s="190"/>
      <c r="AV31" s="222">
        <f t="shared" si="16"/>
        <v>2021</v>
      </c>
      <c r="AW31" s="221"/>
      <c r="AX31" s="206"/>
      <c r="AY31" s="222">
        <f t="shared" si="17"/>
        <v>3021</v>
      </c>
      <c r="AZ31" s="221"/>
      <c r="BA31" s="206"/>
      <c r="BB31" s="222">
        <f t="shared" si="18"/>
        <v>4021</v>
      </c>
      <c r="BC31" s="221"/>
      <c r="BD31" s="190"/>
      <c r="BE31" s="222">
        <f t="shared" si="19"/>
        <v>5021</v>
      </c>
      <c r="BF31" s="221"/>
      <c r="BG31" s="190"/>
      <c r="BH31" s="222">
        <f t="shared" si="20"/>
        <v>6021</v>
      </c>
      <c r="BI31" s="221"/>
      <c r="BJ31" s="190"/>
      <c r="BK31" s="222">
        <f t="shared" si="21"/>
        <v>7021</v>
      </c>
      <c r="BL31" s="221"/>
      <c r="BM31" s="206"/>
      <c r="BN31" s="222">
        <f t="shared" si="22"/>
        <v>8021</v>
      </c>
      <c r="BO31" s="221"/>
      <c r="BP31" s="190"/>
      <c r="BQ31" s="222">
        <f t="shared" si="23"/>
        <v>9021</v>
      </c>
      <c r="BR31" s="289"/>
      <c r="BS31" s="235" t="str">
        <f t="shared" si="24"/>
        <v>Loans for payments based on guarantees and other commitments</v>
      </c>
      <c r="BT31" s="222">
        <f t="shared" si="25"/>
        <v>1021</v>
      </c>
      <c r="BU31" s="221"/>
      <c r="BV31" s="190"/>
      <c r="BW31" s="222">
        <f t="shared" si="26"/>
        <v>2021</v>
      </c>
      <c r="BX31" s="221"/>
      <c r="BY31" s="206"/>
      <c r="BZ31" s="222">
        <f t="shared" si="27"/>
        <v>3021</v>
      </c>
      <c r="CA31" s="221"/>
      <c r="CB31" s="206"/>
      <c r="CC31" s="222">
        <f t="shared" si="28"/>
        <v>4021</v>
      </c>
      <c r="CD31" s="221"/>
      <c r="CE31" s="206"/>
      <c r="CF31" s="231">
        <f t="shared" si="29"/>
        <v>5021</v>
      </c>
      <c r="CG31" s="217"/>
      <c r="CJ31" s="356">
        <f t="shared" si="30"/>
        <v>1</v>
      </c>
    </row>
    <row r="32" spans="2:88" ht="12" thickBot="1" x14ac:dyDescent="0.25">
      <c r="B32" s="235" t="s">
        <v>102</v>
      </c>
      <c r="C32" s="222">
        <f t="shared" si="31"/>
        <v>1022</v>
      </c>
      <c r="D32" s="221"/>
      <c r="E32" s="190"/>
      <c r="F32" s="222">
        <f t="shared" si="1"/>
        <v>2022</v>
      </c>
      <c r="G32" s="221"/>
      <c r="H32" s="206"/>
      <c r="I32" s="222">
        <f t="shared" si="2"/>
        <v>3022</v>
      </c>
      <c r="J32" s="221"/>
      <c r="K32" s="206"/>
      <c r="L32" s="222">
        <f t="shared" si="3"/>
        <v>4022</v>
      </c>
      <c r="M32" s="221"/>
      <c r="N32" s="190"/>
      <c r="O32" s="222">
        <f t="shared" si="4"/>
        <v>5022</v>
      </c>
      <c r="P32" s="221"/>
      <c r="Q32" s="190"/>
      <c r="R32" s="222">
        <f t="shared" si="5"/>
        <v>6022</v>
      </c>
      <c r="S32" s="221"/>
      <c r="T32" s="190"/>
      <c r="U32" s="222">
        <f t="shared" si="6"/>
        <v>7022</v>
      </c>
      <c r="V32" s="221"/>
      <c r="W32" s="206"/>
      <c r="X32" s="222">
        <f t="shared" si="7"/>
        <v>8022</v>
      </c>
      <c r="Y32" s="221"/>
      <c r="Z32" s="190"/>
      <c r="AA32" s="222">
        <f t="shared" si="8"/>
        <v>9022</v>
      </c>
      <c r="AB32" s="289"/>
      <c r="AC32" s="235" t="str">
        <f t="shared" si="9"/>
        <v>Education loans</v>
      </c>
      <c r="AD32" s="222">
        <f t="shared" si="10"/>
        <v>1022</v>
      </c>
      <c r="AE32" s="221"/>
      <c r="AF32" s="190"/>
      <c r="AG32" s="222">
        <f t="shared" si="11"/>
        <v>2022</v>
      </c>
      <c r="AH32" s="221"/>
      <c r="AI32" s="206"/>
      <c r="AJ32" s="222">
        <f t="shared" si="12"/>
        <v>3022</v>
      </c>
      <c r="AK32" s="221"/>
      <c r="AL32" s="206"/>
      <c r="AM32" s="222">
        <f t="shared" si="13"/>
        <v>4022</v>
      </c>
      <c r="AN32" s="221"/>
      <c r="AO32" s="206"/>
      <c r="AP32" s="231">
        <f t="shared" si="14"/>
        <v>5022</v>
      </c>
      <c r="AQ32" s="217"/>
      <c r="AR32" s="235" t="str">
        <f t="shared" si="15"/>
        <v>Education loans</v>
      </c>
      <c r="AS32" s="222">
        <f t="shared" si="32"/>
        <v>1022</v>
      </c>
      <c r="AT32" s="221"/>
      <c r="AU32" s="190"/>
      <c r="AV32" s="222">
        <f t="shared" si="16"/>
        <v>2022</v>
      </c>
      <c r="AW32" s="221"/>
      <c r="AX32" s="206"/>
      <c r="AY32" s="222">
        <f t="shared" si="17"/>
        <v>3022</v>
      </c>
      <c r="AZ32" s="221"/>
      <c r="BA32" s="206"/>
      <c r="BB32" s="222">
        <f t="shared" si="18"/>
        <v>4022</v>
      </c>
      <c r="BC32" s="221"/>
      <c r="BD32" s="190"/>
      <c r="BE32" s="222">
        <f t="shared" si="19"/>
        <v>5022</v>
      </c>
      <c r="BF32" s="221"/>
      <c r="BG32" s="190"/>
      <c r="BH32" s="222">
        <f t="shared" si="20"/>
        <v>6022</v>
      </c>
      <c r="BI32" s="221"/>
      <c r="BJ32" s="190"/>
      <c r="BK32" s="222">
        <f t="shared" si="21"/>
        <v>7022</v>
      </c>
      <c r="BL32" s="221"/>
      <c r="BM32" s="206"/>
      <c r="BN32" s="222">
        <f t="shared" si="22"/>
        <v>8022</v>
      </c>
      <c r="BO32" s="221"/>
      <c r="BP32" s="190"/>
      <c r="BQ32" s="222">
        <f t="shared" si="23"/>
        <v>9022</v>
      </c>
      <c r="BR32" s="289"/>
      <c r="BS32" s="235" t="str">
        <f t="shared" si="24"/>
        <v>Education loans</v>
      </c>
      <c r="BT32" s="222">
        <f t="shared" si="25"/>
        <v>1022</v>
      </c>
      <c r="BU32" s="221"/>
      <c r="BV32" s="190"/>
      <c r="BW32" s="222">
        <f t="shared" si="26"/>
        <v>2022</v>
      </c>
      <c r="BX32" s="221"/>
      <c r="BY32" s="206"/>
      <c r="BZ32" s="222">
        <f t="shared" si="27"/>
        <v>3022</v>
      </c>
      <c r="CA32" s="221"/>
      <c r="CB32" s="206"/>
      <c r="CC32" s="222">
        <f t="shared" si="28"/>
        <v>4022</v>
      </c>
      <c r="CD32" s="221"/>
      <c r="CE32" s="206"/>
      <c r="CF32" s="231">
        <f t="shared" si="29"/>
        <v>5022</v>
      </c>
      <c r="CG32" s="217"/>
      <c r="CJ32" s="356">
        <f t="shared" si="30"/>
        <v>1</v>
      </c>
    </row>
    <row r="33" spans="2:88" ht="12" thickBot="1" x14ac:dyDescent="0.25">
      <c r="B33" s="235" t="s">
        <v>416</v>
      </c>
      <c r="C33" s="222">
        <f t="shared" si="31"/>
        <v>1023</v>
      </c>
      <c r="D33" s="221"/>
      <c r="E33" s="190"/>
      <c r="F33" s="222">
        <f t="shared" si="1"/>
        <v>2023</v>
      </c>
      <c r="G33" s="221"/>
      <c r="H33" s="206"/>
      <c r="I33" s="222">
        <f t="shared" si="2"/>
        <v>3023</v>
      </c>
      <c r="J33" s="221"/>
      <c r="K33" s="206"/>
      <c r="L33" s="222">
        <f t="shared" si="3"/>
        <v>4023</v>
      </c>
      <c r="M33" s="221"/>
      <c r="N33" s="190"/>
      <c r="O33" s="222">
        <f t="shared" si="4"/>
        <v>5023</v>
      </c>
      <c r="P33" s="221"/>
      <c r="Q33" s="190"/>
      <c r="R33" s="222">
        <f t="shared" si="5"/>
        <v>6023</v>
      </c>
      <c r="S33" s="221"/>
      <c r="T33" s="190"/>
      <c r="U33" s="222">
        <f t="shared" si="6"/>
        <v>7023</v>
      </c>
      <c r="V33" s="221"/>
      <c r="W33" s="206"/>
      <c r="X33" s="222">
        <f t="shared" si="7"/>
        <v>8023</v>
      </c>
      <c r="Y33" s="221"/>
      <c r="Z33" s="190"/>
      <c r="AA33" s="222">
        <f t="shared" si="8"/>
        <v>9023</v>
      </c>
      <c r="AB33" s="289"/>
      <c r="AC33" s="235" t="str">
        <f t="shared" si="9"/>
        <v>Loans for working capital</v>
      </c>
      <c r="AD33" s="222">
        <f t="shared" si="10"/>
        <v>1023</v>
      </c>
      <c r="AE33" s="221"/>
      <c r="AF33" s="190"/>
      <c r="AG33" s="222">
        <f t="shared" si="11"/>
        <v>2023</v>
      </c>
      <c r="AH33" s="221"/>
      <c r="AI33" s="206"/>
      <c r="AJ33" s="222">
        <f t="shared" si="12"/>
        <v>3023</v>
      </c>
      <c r="AK33" s="221"/>
      <c r="AL33" s="206"/>
      <c r="AM33" s="222">
        <f t="shared" si="13"/>
        <v>4023</v>
      </c>
      <c r="AN33" s="221"/>
      <c r="AO33" s="206"/>
      <c r="AP33" s="231">
        <f t="shared" si="14"/>
        <v>5023</v>
      </c>
      <c r="AQ33" s="217"/>
      <c r="AR33" s="235" t="str">
        <f t="shared" si="15"/>
        <v>Loans for working capital</v>
      </c>
      <c r="AS33" s="222">
        <f t="shared" si="32"/>
        <v>1023</v>
      </c>
      <c r="AT33" s="221"/>
      <c r="AU33" s="190"/>
      <c r="AV33" s="222">
        <f t="shared" si="16"/>
        <v>2023</v>
      </c>
      <c r="AW33" s="221"/>
      <c r="AX33" s="206"/>
      <c r="AY33" s="222">
        <f t="shared" si="17"/>
        <v>3023</v>
      </c>
      <c r="AZ33" s="221"/>
      <c r="BA33" s="206"/>
      <c r="BB33" s="222">
        <f t="shared" si="18"/>
        <v>4023</v>
      </c>
      <c r="BC33" s="221"/>
      <c r="BD33" s="190"/>
      <c r="BE33" s="222">
        <f t="shared" si="19"/>
        <v>5023</v>
      </c>
      <c r="BF33" s="221"/>
      <c r="BG33" s="190"/>
      <c r="BH33" s="222">
        <f t="shared" si="20"/>
        <v>6023</v>
      </c>
      <c r="BI33" s="221"/>
      <c r="BJ33" s="190"/>
      <c r="BK33" s="222">
        <f t="shared" si="21"/>
        <v>7023</v>
      </c>
      <c r="BL33" s="221"/>
      <c r="BM33" s="206"/>
      <c r="BN33" s="222">
        <f t="shared" si="22"/>
        <v>8023</v>
      </c>
      <c r="BO33" s="221"/>
      <c r="BP33" s="190"/>
      <c r="BQ33" s="222">
        <f t="shared" si="23"/>
        <v>9023</v>
      </c>
      <c r="BR33" s="289"/>
      <c r="BS33" s="235" t="str">
        <f t="shared" si="24"/>
        <v>Loans for working capital</v>
      </c>
      <c r="BT33" s="222">
        <f t="shared" si="25"/>
        <v>1023</v>
      </c>
      <c r="BU33" s="221"/>
      <c r="BV33" s="190"/>
      <c r="BW33" s="222">
        <f t="shared" si="26"/>
        <v>2023</v>
      </c>
      <c r="BX33" s="221"/>
      <c r="BY33" s="206"/>
      <c r="BZ33" s="222">
        <f t="shared" si="27"/>
        <v>3023</v>
      </c>
      <c r="CA33" s="221"/>
      <c r="CB33" s="206"/>
      <c r="CC33" s="222">
        <f t="shared" si="28"/>
        <v>4023</v>
      </c>
      <c r="CD33" s="221"/>
      <c r="CE33" s="206"/>
      <c r="CF33" s="231">
        <f t="shared" si="29"/>
        <v>5023</v>
      </c>
      <c r="CG33" s="217"/>
      <c r="CJ33" s="356">
        <f t="shared" si="30"/>
        <v>1</v>
      </c>
    </row>
    <row r="34" spans="2:88" ht="12" thickBot="1" x14ac:dyDescent="0.25">
      <c r="B34" s="235" t="s">
        <v>415</v>
      </c>
      <c r="C34" s="222">
        <f t="shared" si="31"/>
        <v>1024</v>
      </c>
      <c r="D34" s="221"/>
      <c r="E34" s="190"/>
      <c r="F34" s="222">
        <f t="shared" si="1"/>
        <v>2024</v>
      </c>
      <c r="G34" s="221"/>
      <c r="H34" s="206"/>
      <c r="I34" s="222">
        <f t="shared" si="2"/>
        <v>3024</v>
      </c>
      <c r="J34" s="221"/>
      <c r="K34" s="206"/>
      <c r="L34" s="222">
        <f t="shared" si="3"/>
        <v>4024</v>
      </c>
      <c r="M34" s="221"/>
      <c r="N34" s="190"/>
      <c r="O34" s="222">
        <f t="shared" si="4"/>
        <v>5024</v>
      </c>
      <c r="P34" s="221"/>
      <c r="Q34" s="190"/>
      <c r="R34" s="222">
        <f t="shared" si="5"/>
        <v>6024</v>
      </c>
      <c r="S34" s="221"/>
      <c r="T34" s="190"/>
      <c r="U34" s="222">
        <f t="shared" si="6"/>
        <v>7024</v>
      </c>
      <c r="V34" s="221"/>
      <c r="W34" s="206"/>
      <c r="X34" s="222">
        <f t="shared" si="7"/>
        <v>8024</v>
      </c>
      <c r="Y34" s="221"/>
      <c r="Z34" s="190"/>
      <c r="AA34" s="222">
        <f t="shared" si="8"/>
        <v>9024</v>
      </c>
      <c r="AB34" s="289"/>
      <c r="AC34" s="235" t="str">
        <f t="shared" si="9"/>
        <v>Loans for agriculture</v>
      </c>
      <c r="AD34" s="222">
        <f t="shared" si="10"/>
        <v>1024</v>
      </c>
      <c r="AE34" s="221"/>
      <c r="AF34" s="190"/>
      <c r="AG34" s="222">
        <f t="shared" si="11"/>
        <v>2024</v>
      </c>
      <c r="AH34" s="221"/>
      <c r="AI34" s="206"/>
      <c r="AJ34" s="222">
        <f t="shared" si="12"/>
        <v>3024</v>
      </c>
      <c r="AK34" s="221"/>
      <c r="AL34" s="206"/>
      <c r="AM34" s="222">
        <f t="shared" si="13"/>
        <v>4024</v>
      </c>
      <c r="AN34" s="221"/>
      <c r="AO34" s="206"/>
      <c r="AP34" s="231">
        <f t="shared" si="14"/>
        <v>5024</v>
      </c>
      <c r="AQ34" s="217"/>
      <c r="AR34" s="235" t="str">
        <f t="shared" si="15"/>
        <v>Loans for agriculture</v>
      </c>
      <c r="AS34" s="222">
        <f t="shared" si="32"/>
        <v>1024</v>
      </c>
      <c r="AT34" s="221"/>
      <c r="AU34" s="190"/>
      <c r="AV34" s="222">
        <f t="shared" si="16"/>
        <v>2024</v>
      </c>
      <c r="AW34" s="221"/>
      <c r="AX34" s="206"/>
      <c r="AY34" s="222">
        <f t="shared" si="17"/>
        <v>3024</v>
      </c>
      <c r="AZ34" s="221"/>
      <c r="BA34" s="206"/>
      <c r="BB34" s="222">
        <f t="shared" si="18"/>
        <v>4024</v>
      </c>
      <c r="BC34" s="221"/>
      <c r="BD34" s="190"/>
      <c r="BE34" s="222">
        <f t="shared" si="19"/>
        <v>5024</v>
      </c>
      <c r="BF34" s="221"/>
      <c r="BG34" s="190"/>
      <c r="BH34" s="222">
        <f t="shared" si="20"/>
        <v>6024</v>
      </c>
      <c r="BI34" s="221"/>
      <c r="BJ34" s="190"/>
      <c r="BK34" s="222">
        <f t="shared" si="21"/>
        <v>7024</v>
      </c>
      <c r="BL34" s="221"/>
      <c r="BM34" s="206"/>
      <c r="BN34" s="222">
        <f t="shared" si="22"/>
        <v>8024</v>
      </c>
      <c r="BO34" s="221"/>
      <c r="BP34" s="190"/>
      <c r="BQ34" s="222">
        <f t="shared" si="23"/>
        <v>9024</v>
      </c>
      <c r="BR34" s="289"/>
      <c r="BS34" s="235" t="str">
        <f t="shared" si="24"/>
        <v>Loans for agriculture</v>
      </c>
      <c r="BT34" s="222">
        <f t="shared" si="25"/>
        <v>1024</v>
      </c>
      <c r="BU34" s="221"/>
      <c r="BV34" s="190"/>
      <c r="BW34" s="222">
        <f t="shared" si="26"/>
        <v>2024</v>
      </c>
      <c r="BX34" s="221"/>
      <c r="BY34" s="206"/>
      <c r="BZ34" s="222">
        <f t="shared" si="27"/>
        <v>3024</v>
      </c>
      <c r="CA34" s="221"/>
      <c r="CB34" s="206"/>
      <c r="CC34" s="222">
        <f t="shared" si="28"/>
        <v>4024</v>
      </c>
      <c r="CD34" s="221"/>
      <c r="CE34" s="206"/>
      <c r="CF34" s="231">
        <f t="shared" si="29"/>
        <v>5024</v>
      </c>
      <c r="CG34" s="217"/>
      <c r="CJ34" s="356">
        <f t="shared" si="30"/>
        <v>1</v>
      </c>
    </row>
    <row r="35" spans="2:88" ht="12" thickBot="1" x14ac:dyDescent="0.25">
      <c r="B35" s="235" t="s">
        <v>507</v>
      </c>
      <c r="C35" s="222">
        <f t="shared" si="31"/>
        <v>1025</v>
      </c>
      <c r="D35" s="221"/>
      <c r="E35" s="190"/>
      <c r="F35" s="222">
        <f t="shared" si="1"/>
        <v>2025</v>
      </c>
      <c r="G35" s="221"/>
      <c r="H35" s="206"/>
      <c r="I35" s="222">
        <f t="shared" si="2"/>
        <v>3025</v>
      </c>
      <c r="J35" s="221"/>
      <c r="K35" s="206"/>
      <c r="L35" s="222">
        <f t="shared" si="3"/>
        <v>4025</v>
      </c>
      <c r="M35" s="221"/>
      <c r="N35" s="190"/>
      <c r="O35" s="222">
        <f t="shared" si="4"/>
        <v>5025</v>
      </c>
      <c r="P35" s="221"/>
      <c r="Q35" s="190"/>
      <c r="R35" s="222">
        <f t="shared" si="5"/>
        <v>6025</v>
      </c>
      <c r="S35" s="221"/>
      <c r="T35" s="190"/>
      <c r="U35" s="222">
        <f t="shared" si="6"/>
        <v>7025</v>
      </c>
      <c r="V35" s="221"/>
      <c r="W35" s="206"/>
      <c r="X35" s="222">
        <f t="shared" si="7"/>
        <v>8025</v>
      </c>
      <c r="Y35" s="221"/>
      <c r="Z35" s="190"/>
      <c r="AA35" s="222">
        <f t="shared" si="8"/>
        <v>9025</v>
      </c>
      <c r="AB35" s="289"/>
      <c r="AC35" s="235" t="str">
        <f t="shared" si="9"/>
        <v>Loans for tourism</v>
      </c>
      <c r="AD35" s="222">
        <f t="shared" si="10"/>
        <v>1025</v>
      </c>
      <c r="AE35" s="221"/>
      <c r="AF35" s="190"/>
      <c r="AG35" s="222">
        <f t="shared" si="11"/>
        <v>2025</v>
      </c>
      <c r="AH35" s="221"/>
      <c r="AI35" s="206"/>
      <c r="AJ35" s="222">
        <f t="shared" si="12"/>
        <v>3025</v>
      </c>
      <c r="AK35" s="221"/>
      <c r="AL35" s="206"/>
      <c r="AM35" s="222">
        <f t="shared" si="13"/>
        <v>4025</v>
      </c>
      <c r="AN35" s="221"/>
      <c r="AO35" s="206"/>
      <c r="AP35" s="231">
        <f t="shared" si="14"/>
        <v>5025</v>
      </c>
      <c r="AQ35" s="217"/>
      <c r="AR35" s="235" t="str">
        <f t="shared" si="15"/>
        <v>Loans for tourism</v>
      </c>
      <c r="AS35" s="222">
        <f t="shared" si="32"/>
        <v>1025</v>
      </c>
      <c r="AT35" s="221"/>
      <c r="AU35" s="190"/>
      <c r="AV35" s="222">
        <f t="shared" si="16"/>
        <v>2025</v>
      </c>
      <c r="AW35" s="221"/>
      <c r="AX35" s="206"/>
      <c r="AY35" s="222">
        <f t="shared" si="17"/>
        <v>3025</v>
      </c>
      <c r="AZ35" s="221"/>
      <c r="BA35" s="206"/>
      <c r="BB35" s="222">
        <f t="shared" si="18"/>
        <v>4025</v>
      </c>
      <c r="BC35" s="221"/>
      <c r="BD35" s="190"/>
      <c r="BE35" s="222">
        <f t="shared" si="19"/>
        <v>5025</v>
      </c>
      <c r="BF35" s="221"/>
      <c r="BG35" s="190"/>
      <c r="BH35" s="222">
        <f t="shared" si="20"/>
        <v>6025</v>
      </c>
      <c r="BI35" s="221"/>
      <c r="BJ35" s="190"/>
      <c r="BK35" s="222">
        <f t="shared" si="21"/>
        <v>7025</v>
      </c>
      <c r="BL35" s="221"/>
      <c r="BM35" s="206"/>
      <c r="BN35" s="222">
        <f t="shared" si="22"/>
        <v>8025</v>
      </c>
      <c r="BO35" s="221"/>
      <c r="BP35" s="190"/>
      <c r="BQ35" s="222">
        <f t="shared" si="23"/>
        <v>9025</v>
      </c>
      <c r="BR35" s="289"/>
      <c r="BS35" s="235" t="str">
        <f t="shared" si="24"/>
        <v>Loans for tourism</v>
      </c>
      <c r="BT35" s="222">
        <f t="shared" si="25"/>
        <v>1025</v>
      </c>
      <c r="BU35" s="221"/>
      <c r="BV35" s="190"/>
      <c r="BW35" s="222">
        <f t="shared" si="26"/>
        <v>2025</v>
      </c>
      <c r="BX35" s="221"/>
      <c r="BY35" s="206"/>
      <c r="BZ35" s="222">
        <f t="shared" si="27"/>
        <v>3025</v>
      </c>
      <c r="CA35" s="221"/>
      <c r="CB35" s="206"/>
      <c r="CC35" s="222">
        <f t="shared" si="28"/>
        <v>4025</v>
      </c>
      <c r="CD35" s="221"/>
      <c r="CE35" s="206"/>
      <c r="CF35" s="231">
        <f t="shared" si="29"/>
        <v>5025</v>
      </c>
      <c r="CG35" s="217"/>
      <c r="CJ35" s="356">
        <f t="shared" si="30"/>
        <v>1</v>
      </c>
    </row>
    <row r="36" spans="2:88" ht="12" thickBot="1" x14ac:dyDescent="0.25">
      <c r="B36" s="235" t="s">
        <v>413</v>
      </c>
      <c r="C36" s="222">
        <f t="shared" si="31"/>
        <v>1026</v>
      </c>
      <c r="D36" s="221"/>
      <c r="E36" s="190"/>
      <c r="F36" s="222">
        <f t="shared" si="1"/>
        <v>2026</v>
      </c>
      <c r="G36" s="221"/>
      <c r="H36" s="206"/>
      <c r="I36" s="222">
        <f t="shared" si="2"/>
        <v>3026</v>
      </c>
      <c r="J36" s="221"/>
      <c r="K36" s="206"/>
      <c r="L36" s="222">
        <f t="shared" si="3"/>
        <v>4026</v>
      </c>
      <c r="M36" s="221"/>
      <c r="N36" s="190"/>
      <c r="O36" s="222">
        <f t="shared" si="4"/>
        <v>5026</v>
      </c>
      <c r="P36" s="221"/>
      <c r="Q36" s="190"/>
      <c r="R36" s="222">
        <f t="shared" si="5"/>
        <v>6026</v>
      </c>
      <c r="S36" s="221"/>
      <c r="T36" s="190"/>
      <c r="U36" s="222">
        <f t="shared" si="6"/>
        <v>7026</v>
      </c>
      <c r="V36" s="221"/>
      <c r="W36" s="206"/>
      <c r="X36" s="222">
        <f t="shared" si="7"/>
        <v>8026</v>
      </c>
      <c r="Y36" s="221"/>
      <c r="Z36" s="190"/>
      <c r="AA36" s="222">
        <f t="shared" si="8"/>
        <v>9026</v>
      </c>
      <c r="AB36" s="289"/>
      <c r="AC36" s="235" t="str">
        <f t="shared" si="9"/>
        <v>Lombard loans</v>
      </c>
      <c r="AD36" s="222">
        <f t="shared" si="10"/>
        <v>1026</v>
      </c>
      <c r="AE36" s="221"/>
      <c r="AF36" s="190"/>
      <c r="AG36" s="222">
        <f t="shared" si="11"/>
        <v>2026</v>
      </c>
      <c r="AH36" s="221"/>
      <c r="AI36" s="206"/>
      <c r="AJ36" s="222">
        <f t="shared" si="12"/>
        <v>3026</v>
      </c>
      <c r="AK36" s="221"/>
      <c r="AL36" s="206"/>
      <c r="AM36" s="222">
        <f t="shared" si="13"/>
        <v>4026</v>
      </c>
      <c r="AN36" s="221"/>
      <c r="AO36" s="206"/>
      <c r="AP36" s="231">
        <f t="shared" si="14"/>
        <v>5026</v>
      </c>
      <c r="AQ36" s="217"/>
      <c r="AR36" s="235" t="str">
        <f t="shared" si="15"/>
        <v>Lombard loans</v>
      </c>
      <c r="AS36" s="222">
        <f t="shared" si="32"/>
        <v>1026</v>
      </c>
      <c r="AT36" s="221"/>
      <c r="AU36" s="190"/>
      <c r="AV36" s="222">
        <f t="shared" si="16"/>
        <v>2026</v>
      </c>
      <c r="AW36" s="221"/>
      <c r="AX36" s="206"/>
      <c r="AY36" s="222">
        <f t="shared" si="17"/>
        <v>3026</v>
      </c>
      <c r="AZ36" s="221"/>
      <c r="BA36" s="206"/>
      <c r="BB36" s="222">
        <f t="shared" si="18"/>
        <v>4026</v>
      </c>
      <c r="BC36" s="221"/>
      <c r="BD36" s="190"/>
      <c r="BE36" s="222">
        <f t="shared" si="19"/>
        <v>5026</v>
      </c>
      <c r="BF36" s="221"/>
      <c r="BG36" s="190"/>
      <c r="BH36" s="222">
        <f t="shared" si="20"/>
        <v>6026</v>
      </c>
      <c r="BI36" s="221"/>
      <c r="BJ36" s="190"/>
      <c r="BK36" s="222">
        <f t="shared" si="21"/>
        <v>7026</v>
      </c>
      <c r="BL36" s="221"/>
      <c r="BM36" s="206"/>
      <c r="BN36" s="222">
        <f t="shared" si="22"/>
        <v>8026</v>
      </c>
      <c r="BO36" s="221"/>
      <c r="BP36" s="190"/>
      <c r="BQ36" s="222">
        <f t="shared" si="23"/>
        <v>9026</v>
      </c>
      <c r="BR36" s="289"/>
      <c r="BS36" s="235" t="str">
        <f t="shared" si="24"/>
        <v>Lombard loans</v>
      </c>
      <c r="BT36" s="222">
        <f t="shared" si="25"/>
        <v>1026</v>
      </c>
      <c r="BU36" s="221"/>
      <c r="BV36" s="190"/>
      <c r="BW36" s="222">
        <f t="shared" si="26"/>
        <v>2026</v>
      </c>
      <c r="BX36" s="221"/>
      <c r="BY36" s="206"/>
      <c r="BZ36" s="222">
        <f t="shared" si="27"/>
        <v>3026</v>
      </c>
      <c r="CA36" s="221"/>
      <c r="CB36" s="206"/>
      <c r="CC36" s="222">
        <f t="shared" si="28"/>
        <v>4026</v>
      </c>
      <c r="CD36" s="221"/>
      <c r="CE36" s="206"/>
      <c r="CF36" s="231">
        <f t="shared" si="29"/>
        <v>5026</v>
      </c>
      <c r="CG36" s="217"/>
      <c r="CJ36" s="356">
        <f t="shared" si="30"/>
        <v>1</v>
      </c>
    </row>
    <row r="37" spans="2:88" ht="12" thickBot="1" x14ac:dyDescent="0.25">
      <c r="B37" s="235" t="s">
        <v>412</v>
      </c>
      <c r="C37" s="222">
        <f t="shared" si="31"/>
        <v>1027</v>
      </c>
      <c r="D37" s="221"/>
      <c r="E37" s="190"/>
      <c r="F37" s="222">
        <f t="shared" si="1"/>
        <v>2027</v>
      </c>
      <c r="G37" s="221"/>
      <c r="H37" s="206"/>
      <c r="I37" s="222">
        <f t="shared" si="2"/>
        <v>3027</v>
      </c>
      <c r="J37" s="221"/>
      <c r="K37" s="206"/>
      <c r="L37" s="222">
        <f t="shared" si="3"/>
        <v>4027</v>
      </c>
      <c r="M37" s="221"/>
      <c r="N37" s="190"/>
      <c r="O37" s="222">
        <f t="shared" si="4"/>
        <v>5027</v>
      </c>
      <c r="P37" s="221"/>
      <c r="Q37" s="190"/>
      <c r="R37" s="222">
        <f t="shared" si="5"/>
        <v>6027</v>
      </c>
      <c r="S37" s="221"/>
      <c r="T37" s="190"/>
      <c r="U37" s="222">
        <f t="shared" si="6"/>
        <v>7027</v>
      </c>
      <c r="V37" s="221"/>
      <c r="W37" s="206"/>
      <c r="X37" s="222">
        <f t="shared" si="7"/>
        <v>8027</v>
      </c>
      <c r="Y37" s="221"/>
      <c r="Z37" s="190"/>
      <c r="AA37" s="222">
        <f t="shared" si="8"/>
        <v>9027</v>
      </c>
      <c r="AB37" s="289"/>
      <c r="AC37" s="235" t="str">
        <f t="shared" si="9"/>
        <v>Margin loans</v>
      </c>
      <c r="AD37" s="222">
        <f t="shared" si="10"/>
        <v>1027</v>
      </c>
      <c r="AE37" s="221"/>
      <c r="AF37" s="190"/>
      <c r="AG37" s="222">
        <f t="shared" si="11"/>
        <v>2027</v>
      </c>
      <c r="AH37" s="221"/>
      <c r="AI37" s="206"/>
      <c r="AJ37" s="222">
        <f t="shared" si="12"/>
        <v>3027</v>
      </c>
      <c r="AK37" s="221"/>
      <c r="AL37" s="206"/>
      <c r="AM37" s="222">
        <f t="shared" si="13"/>
        <v>4027</v>
      </c>
      <c r="AN37" s="221"/>
      <c r="AO37" s="206"/>
      <c r="AP37" s="231">
        <f t="shared" si="14"/>
        <v>5027</v>
      </c>
      <c r="AQ37" s="217"/>
      <c r="AR37" s="235" t="str">
        <f t="shared" si="15"/>
        <v>Margin loans</v>
      </c>
      <c r="AS37" s="222">
        <f t="shared" si="32"/>
        <v>1027</v>
      </c>
      <c r="AT37" s="221"/>
      <c r="AU37" s="190"/>
      <c r="AV37" s="222">
        <f t="shared" si="16"/>
        <v>2027</v>
      </c>
      <c r="AW37" s="221"/>
      <c r="AX37" s="206"/>
      <c r="AY37" s="222">
        <f t="shared" si="17"/>
        <v>3027</v>
      </c>
      <c r="AZ37" s="221"/>
      <c r="BA37" s="206"/>
      <c r="BB37" s="222">
        <f t="shared" si="18"/>
        <v>4027</v>
      </c>
      <c r="BC37" s="221"/>
      <c r="BD37" s="190"/>
      <c r="BE37" s="222">
        <f t="shared" si="19"/>
        <v>5027</v>
      </c>
      <c r="BF37" s="221"/>
      <c r="BG37" s="190"/>
      <c r="BH37" s="222">
        <f t="shared" si="20"/>
        <v>6027</v>
      </c>
      <c r="BI37" s="221"/>
      <c r="BJ37" s="190"/>
      <c r="BK37" s="222">
        <f t="shared" si="21"/>
        <v>7027</v>
      </c>
      <c r="BL37" s="221"/>
      <c r="BM37" s="206"/>
      <c r="BN37" s="222">
        <f t="shared" si="22"/>
        <v>8027</v>
      </c>
      <c r="BO37" s="221"/>
      <c r="BP37" s="190"/>
      <c r="BQ37" s="222">
        <f t="shared" si="23"/>
        <v>9027</v>
      </c>
      <c r="BR37" s="289"/>
      <c r="BS37" s="235" t="str">
        <f t="shared" si="24"/>
        <v>Margin loans</v>
      </c>
      <c r="BT37" s="222">
        <f t="shared" si="25"/>
        <v>1027</v>
      </c>
      <c r="BU37" s="221"/>
      <c r="BV37" s="190"/>
      <c r="BW37" s="222">
        <f t="shared" si="26"/>
        <v>2027</v>
      </c>
      <c r="BX37" s="221"/>
      <c r="BY37" s="206"/>
      <c r="BZ37" s="222">
        <f t="shared" si="27"/>
        <v>3027</v>
      </c>
      <c r="CA37" s="221"/>
      <c r="CB37" s="206"/>
      <c r="CC37" s="222">
        <f t="shared" si="28"/>
        <v>4027</v>
      </c>
      <c r="CD37" s="221"/>
      <c r="CE37" s="206"/>
      <c r="CF37" s="231">
        <f t="shared" si="29"/>
        <v>5027</v>
      </c>
      <c r="CG37" s="217"/>
      <c r="CJ37" s="356">
        <f t="shared" si="30"/>
        <v>1</v>
      </c>
    </row>
    <row r="38" spans="2:88" ht="12" thickBot="1" x14ac:dyDescent="0.25">
      <c r="B38" s="235" t="s">
        <v>411</v>
      </c>
      <c r="C38" s="222">
        <f t="shared" si="31"/>
        <v>1028</v>
      </c>
      <c r="D38" s="221"/>
      <c r="E38" s="190"/>
      <c r="F38" s="222">
        <f t="shared" si="1"/>
        <v>2028</v>
      </c>
      <c r="G38" s="221"/>
      <c r="H38" s="206"/>
      <c r="I38" s="222">
        <f t="shared" si="2"/>
        <v>3028</v>
      </c>
      <c r="J38" s="221"/>
      <c r="K38" s="206"/>
      <c r="L38" s="222">
        <f t="shared" si="3"/>
        <v>4028</v>
      </c>
      <c r="M38" s="221"/>
      <c r="N38" s="190"/>
      <c r="O38" s="222">
        <f t="shared" si="4"/>
        <v>5028</v>
      </c>
      <c r="P38" s="221"/>
      <c r="Q38" s="190"/>
      <c r="R38" s="222">
        <f t="shared" si="5"/>
        <v>6028</v>
      </c>
      <c r="S38" s="221"/>
      <c r="T38" s="190"/>
      <c r="U38" s="222">
        <f t="shared" si="6"/>
        <v>7028</v>
      </c>
      <c r="V38" s="221"/>
      <c r="W38" s="206"/>
      <c r="X38" s="222">
        <f t="shared" si="7"/>
        <v>8028</v>
      </c>
      <c r="Y38" s="221"/>
      <c r="Z38" s="190"/>
      <c r="AA38" s="222">
        <f t="shared" si="8"/>
        <v>9028</v>
      </c>
      <c r="AB38" s="289"/>
      <c r="AC38" s="235" t="str">
        <f t="shared" si="9"/>
        <v>Reverse repo loans</v>
      </c>
      <c r="AD38" s="222">
        <f t="shared" si="10"/>
        <v>1028</v>
      </c>
      <c r="AE38" s="221"/>
      <c r="AF38" s="190"/>
      <c r="AG38" s="222">
        <f t="shared" si="11"/>
        <v>2028</v>
      </c>
      <c r="AH38" s="221"/>
      <c r="AI38" s="206"/>
      <c r="AJ38" s="222">
        <f t="shared" si="12"/>
        <v>3028</v>
      </c>
      <c r="AK38" s="221"/>
      <c r="AL38" s="206"/>
      <c r="AM38" s="222">
        <f t="shared" si="13"/>
        <v>4028</v>
      </c>
      <c r="AN38" s="221"/>
      <c r="AO38" s="206"/>
      <c r="AP38" s="231">
        <f t="shared" si="14"/>
        <v>5028</v>
      </c>
      <c r="AQ38" s="217"/>
      <c r="AR38" s="235" t="str">
        <f t="shared" si="15"/>
        <v>Reverse repo loans</v>
      </c>
      <c r="AS38" s="222">
        <f t="shared" si="32"/>
        <v>1028</v>
      </c>
      <c r="AT38" s="221"/>
      <c r="AU38" s="190"/>
      <c r="AV38" s="222">
        <f t="shared" si="16"/>
        <v>2028</v>
      </c>
      <c r="AW38" s="221"/>
      <c r="AX38" s="206"/>
      <c r="AY38" s="222">
        <f t="shared" si="17"/>
        <v>3028</v>
      </c>
      <c r="AZ38" s="221"/>
      <c r="BA38" s="206"/>
      <c r="BB38" s="222">
        <f t="shared" si="18"/>
        <v>4028</v>
      </c>
      <c r="BC38" s="221"/>
      <c r="BD38" s="190"/>
      <c r="BE38" s="222">
        <f t="shared" si="19"/>
        <v>5028</v>
      </c>
      <c r="BF38" s="221"/>
      <c r="BG38" s="190"/>
      <c r="BH38" s="222">
        <f t="shared" si="20"/>
        <v>6028</v>
      </c>
      <c r="BI38" s="221"/>
      <c r="BJ38" s="190"/>
      <c r="BK38" s="222">
        <f t="shared" si="21"/>
        <v>7028</v>
      </c>
      <c r="BL38" s="221"/>
      <c r="BM38" s="206"/>
      <c r="BN38" s="222">
        <f t="shared" si="22"/>
        <v>8028</v>
      </c>
      <c r="BO38" s="221"/>
      <c r="BP38" s="190"/>
      <c r="BQ38" s="222">
        <f t="shared" si="23"/>
        <v>9028</v>
      </c>
      <c r="BR38" s="289"/>
      <c r="BS38" s="235" t="str">
        <f t="shared" si="24"/>
        <v>Reverse repo loans</v>
      </c>
      <c r="BT38" s="222">
        <f t="shared" si="25"/>
        <v>1028</v>
      </c>
      <c r="BU38" s="221"/>
      <c r="BV38" s="190"/>
      <c r="BW38" s="222">
        <f t="shared" si="26"/>
        <v>2028</v>
      </c>
      <c r="BX38" s="221"/>
      <c r="BY38" s="206"/>
      <c r="BZ38" s="222">
        <f t="shared" si="27"/>
        <v>3028</v>
      </c>
      <c r="CA38" s="221"/>
      <c r="CB38" s="206"/>
      <c r="CC38" s="222">
        <f t="shared" si="28"/>
        <v>4028</v>
      </c>
      <c r="CD38" s="221"/>
      <c r="CE38" s="206"/>
      <c r="CF38" s="231">
        <f t="shared" si="29"/>
        <v>5028</v>
      </c>
      <c r="CG38" s="217"/>
      <c r="CJ38" s="356">
        <f t="shared" si="30"/>
        <v>1</v>
      </c>
    </row>
    <row r="39" spans="2:88" ht="12" thickBot="1" x14ac:dyDescent="0.25">
      <c r="B39" s="235" t="s">
        <v>410</v>
      </c>
      <c r="C39" s="222">
        <f t="shared" si="31"/>
        <v>1029</v>
      </c>
      <c r="D39" s="221"/>
      <c r="E39" s="190"/>
      <c r="F39" s="222">
        <f t="shared" si="1"/>
        <v>2029</v>
      </c>
      <c r="G39" s="221"/>
      <c r="H39" s="206"/>
      <c r="I39" s="222">
        <f t="shared" si="2"/>
        <v>3029</v>
      </c>
      <c r="J39" s="221"/>
      <c r="K39" s="206"/>
      <c r="L39" s="222">
        <f t="shared" si="3"/>
        <v>4029</v>
      </c>
      <c r="M39" s="221"/>
      <c r="N39" s="190"/>
      <c r="O39" s="222">
        <f t="shared" si="4"/>
        <v>5029</v>
      </c>
      <c r="P39" s="221"/>
      <c r="Q39" s="190"/>
      <c r="R39" s="222">
        <f t="shared" si="5"/>
        <v>6029</v>
      </c>
      <c r="S39" s="221"/>
      <c r="T39" s="190"/>
      <c r="U39" s="222">
        <f t="shared" si="6"/>
        <v>7029</v>
      </c>
      <c r="V39" s="221"/>
      <c r="W39" s="206"/>
      <c r="X39" s="222">
        <f t="shared" si="7"/>
        <v>8029</v>
      </c>
      <c r="Y39" s="221"/>
      <c r="Z39" s="190"/>
      <c r="AA39" s="222">
        <f t="shared" si="8"/>
        <v>9029</v>
      </c>
      <c r="AB39" s="289"/>
      <c r="AC39" s="235" t="str">
        <f t="shared" si="9"/>
        <v>Consumer loans</v>
      </c>
      <c r="AD39" s="222">
        <f t="shared" si="10"/>
        <v>1029</v>
      </c>
      <c r="AE39" s="221"/>
      <c r="AF39" s="190"/>
      <c r="AG39" s="222">
        <f t="shared" si="11"/>
        <v>2029</v>
      </c>
      <c r="AH39" s="221"/>
      <c r="AI39" s="206"/>
      <c r="AJ39" s="222">
        <f t="shared" si="12"/>
        <v>3029</v>
      </c>
      <c r="AK39" s="221"/>
      <c r="AL39" s="206"/>
      <c r="AM39" s="222">
        <f t="shared" si="13"/>
        <v>4029</v>
      </c>
      <c r="AN39" s="221"/>
      <c r="AO39" s="206"/>
      <c r="AP39" s="231">
        <f t="shared" si="14"/>
        <v>5029</v>
      </c>
      <c r="AQ39" s="217"/>
      <c r="AR39" s="235" t="str">
        <f t="shared" si="15"/>
        <v>Consumer loans</v>
      </c>
      <c r="AS39" s="222">
        <f t="shared" si="32"/>
        <v>1029</v>
      </c>
      <c r="AT39" s="221"/>
      <c r="AU39" s="190"/>
      <c r="AV39" s="222">
        <f t="shared" si="16"/>
        <v>2029</v>
      </c>
      <c r="AW39" s="221"/>
      <c r="AX39" s="206"/>
      <c r="AY39" s="222">
        <f t="shared" si="17"/>
        <v>3029</v>
      </c>
      <c r="AZ39" s="221"/>
      <c r="BA39" s="206"/>
      <c r="BB39" s="222">
        <f t="shared" si="18"/>
        <v>4029</v>
      </c>
      <c r="BC39" s="221"/>
      <c r="BD39" s="190"/>
      <c r="BE39" s="222">
        <f t="shared" si="19"/>
        <v>5029</v>
      </c>
      <c r="BF39" s="221"/>
      <c r="BG39" s="190"/>
      <c r="BH39" s="222">
        <f t="shared" si="20"/>
        <v>6029</v>
      </c>
      <c r="BI39" s="221"/>
      <c r="BJ39" s="190"/>
      <c r="BK39" s="222">
        <f t="shared" si="21"/>
        <v>7029</v>
      </c>
      <c r="BL39" s="221"/>
      <c r="BM39" s="206"/>
      <c r="BN39" s="222">
        <f t="shared" si="22"/>
        <v>8029</v>
      </c>
      <c r="BO39" s="221"/>
      <c r="BP39" s="190"/>
      <c r="BQ39" s="222">
        <f t="shared" si="23"/>
        <v>9029</v>
      </c>
      <c r="BR39" s="289"/>
      <c r="BS39" s="235" t="str">
        <f t="shared" si="24"/>
        <v>Consumer loans</v>
      </c>
      <c r="BT39" s="222">
        <f t="shared" si="25"/>
        <v>1029</v>
      </c>
      <c r="BU39" s="221"/>
      <c r="BV39" s="190"/>
      <c r="BW39" s="222">
        <f t="shared" si="26"/>
        <v>2029</v>
      </c>
      <c r="BX39" s="221"/>
      <c r="BY39" s="206"/>
      <c r="BZ39" s="222">
        <f t="shared" si="27"/>
        <v>3029</v>
      </c>
      <c r="CA39" s="221"/>
      <c r="CB39" s="206"/>
      <c r="CC39" s="222">
        <f t="shared" si="28"/>
        <v>4029</v>
      </c>
      <c r="CD39" s="221"/>
      <c r="CE39" s="206"/>
      <c r="CF39" s="231">
        <f t="shared" si="29"/>
        <v>5029</v>
      </c>
      <c r="CG39" s="217"/>
      <c r="CJ39" s="356">
        <f t="shared" si="30"/>
        <v>1</v>
      </c>
    </row>
    <row r="40" spans="2:88" ht="12" thickBot="1" x14ac:dyDescent="0.25">
      <c r="B40" s="235" t="s">
        <v>409</v>
      </c>
      <c r="C40" s="222">
        <f t="shared" si="31"/>
        <v>1030</v>
      </c>
      <c r="D40" s="221"/>
      <c r="E40" s="190"/>
      <c r="F40" s="222">
        <f t="shared" si="1"/>
        <v>2030</v>
      </c>
      <c r="G40" s="221"/>
      <c r="H40" s="206"/>
      <c r="I40" s="222">
        <f t="shared" si="2"/>
        <v>3030</v>
      </c>
      <c r="J40" s="221"/>
      <c r="K40" s="206"/>
      <c r="L40" s="222">
        <f t="shared" si="3"/>
        <v>4030</v>
      </c>
      <c r="M40" s="221"/>
      <c r="N40" s="190"/>
      <c r="O40" s="222">
        <f t="shared" si="4"/>
        <v>5030</v>
      </c>
      <c r="P40" s="221"/>
      <c r="Q40" s="190"/>
      <c r="R40" s="222">
        <f t="shared" si="5"/>
        <v>6030</v>
      </c>
      <c r="S40" s="221"/>
      <c r="T40" s="190"/>
      <c r="U40" s="222">
        <f t="shared" si="6"/>
        <v>7030</v>
      </c>
      <c r="V40" s="221"/>
      <c r="W40" s="206"/>
      <c r="X40" s="222">
        <f t="shared" si="7"/>
        <v>8030</v>
      </c>
      <c r="Y40" s="221"/>
      <c r="Z40" s="190"/>
      <c r="AA40" s="222">
        <f t="shared" si="8"/>
        <v>9030</v>
      </c>
      <c r="AB40" s="289"/>
      <c r="AC40" s="235" t="str">
        <f t="shared" si="9"/>
        <v>Overnight loans</v>
      </c>
      <c r="AD40" s="222">
        <f t="shared" si="10"/>
        <v>1030</v>
      </c>
      <c r="AE40" s="221"/>
      <c r="AF40" s="190"/>
      <c r="AG40" s="222">
        <f t="shared" si="11"/>
        <v>2030</v>
      </c>
      <c r="AH40" s="221"/>
      <c r="AI40" s="206"/>
      <c r="AJ40" s="222">
        <f t="shared" si="12"/>
        <v>3030</v>
      </c>
      <c r="AK40" s="221"/>
      <c r="AL40" s="206"/>
      <c r="AM40" s="222">
        <f t="shared" si="13"/>
        <v>4030</v>
      </c>
      <c r="AN40" s="221"/>
      <c r="AO40" s="206"/>
      <c r="AP40" s="231">
        <f t="shared" si="14"/>
        <v>5030</v>
      </c>
      <c r="AQ40" s="217"/>
      <c r="AR40" s="235" t="str">
        <f t="shared" si="15"/>
        <v>Overnight loans</v>
      </c>
      <c r="AS40" s="222">
        <f t="shared" si="32"/>
        <v>1030</v>
      </c>
      <c r="AT40" s="221"/>
      <c r="AU40" s="190"/>
      <c r="AV40" s="222">
        <f t="shared" si="16"/>
        <v>2030</v>
      </c>
      <c r="AW40" s="221"/>
      <c r="AX40" s="206"/>
      <c r="AY40" s="222">
        <f t="shared" si="17"/>
        <v>3030</v>
      </c>
      <c r="AZ40" s="221"/>
      <c r="BA40" s="206"/>
      <c r="BB40" s="222">
        <f t="shared" si="18"/>
        <v>4030</v>
      </c>
      <c r="BC40" s="221"/>
      <c r="BD40" s="190"/>
      <c r="BE40" s="222">
        <f t="shared" si="19"/>
        <v>5030</v>
      </c>
      <c r="BF40" s="221"/>
      <c r="BG40" s="190"/>
      <c r="BH40" s="222">
        <f t="shared" si="20"/>
        <v>6030</v>
      </c>
      <c r="BI40" s="221"/>
      <c r="BJ40" s="190"/>
      <c r="BK40" s="222">
        <f t="shared" si="21"/>
        <v>7030</v>
      </c>
      <c r="BL40" s="221"/>
      <c r="BM40" s="206"/>
      <c r="BN40" s="222">
        <f t="shared" si="22"/>
        <v>8030</v>
      </c>
      <c r="BO40" s="221"/>
      <c r="BP40" s="190"/>
      <c r="BQ40" s="222">
        <f t="shared" si="23"/>
        <v>9030</v>
      </c>
      <c r="BR40" s="289"/>
      <c r="BS40" s="235" t="str">
        <f t="shared" si="24"/>
        <v>Overnight loans</v>
      </c>
      <c r="BT40" s="222">
        <f t="shared" si="25"/>
        <v>1030</v>
      </c>
      <c r="BU40" s="221"/>
      <c r="BV40" s="190"/>
      <c r="BW40" s="222">
        <f t="shared" si="26"/>
        <v>2030</v>
      </c>
      <c r="BX40" s="221"/>
      <c r="BY40" s="206"/>
      <c r="BZ40" s="222">
        <f t="shared" si="27"/>
        <v>3030</v>
      </c>
      <c r="CA40" s="221"/>
      <c r="CB40" s="206"/>
      <c r="CC40" s="222">
        <f t="shared" si="28"/>
        <v>4030</v>
      </c>
      <c r="CD40" s="221"/>
      <c r="CE40" s="206"/>
      <c r="CF40" s="231">
        <f t="shared" si="29"/>
        <v>5030</v>
      </c>
      <c r="CG40" s="217"/>
      <c r="CJ40" s="356">
        <f t="shared" si="30"/>
        <v>1</v>
      </c>
    </row>
    <row r="41" spans="2:88" ht="12" thickBot="1" x14ac:dyDescent="0.25">
      <c r="B41" s="235" t="s">
        <v>408</v>
      </c>
      <c r="C41" s="222">
        <f t="shared" si="31"/>
        <v>1031</v>
      </c>
      <c r="D41" s="221"/>
      <c r="E41" s="190"/>
      <c r="F41" s="222">
        <f t="shared" si="1"/>
        <v>2031</v>
      </c>
      <c r="G41" s="221"/>
      <c r="H41" s="206"/>
      <c r="I41" s="222">
        <f t="shared" si="2"/>
        <v>3031</v>
      </c>
      <c r="J41" s="221"/>
      <c r="K41" s="206"/>
      <c r="L41" s="222">
        <f t="shared" si="3"/>
        <v>4031</v>
      </c>
      <c r="M41" s="221"/>
      <c r="N41" s="190"/>
      <c r="O41" s="222">
        <f t="shared" si="4"/>
        <v>5031</v>
      </c>
      <c r="P41" s="221"/>
      <c r="Q41" s="190"/>
      <c r="R41" s="222">
        <f t="shared" si="5"/>
        <v>6031</v>
      </c>
      <c r="S41" s="221"/>
      <c r="T41" s="190"/>
      <c r="U41" s="222">
        <f t="shared" si="6"/>
        <v>7031</v>
      </c>
      <c r="V41" s="221"/>
      <c r="W41" s="206"/>
      <c r="X41" s="222">
        <f t="shared" si="7"/>
        <v>8031</v>
      </c>
      <c r="Y41" s="221"/>
      <c r="Z41" s="190"/>
      <c r="AA41" s="222">
        <f t="shared" si="8"/>
        <v>9031</v>
      </c>
      <c r="AB41" s="289"/>
      <c r="AC41" s="235" t="str">
        <f t="shared" si="9"/>
        <v>Transaction account overdraft facility</v>
      </c>
      <c r="AD41" s="222">
        <f t="shared" si="10"/>
        <v>1031</v>
      </c>
      <c r="AE41" s="221"/>
      <c r="AF41" s="190"/>
      <c r="AG41" s="222">
        <f t="shared" si="11"/>
        <v>2031</v>
      </c>
      <c r="AH41" s="221"/>
      <c r="AI41" s="206"/>
      <c r="AJ41" s="222">
        <f t="shared" si="12"/>
        <v>3031</v>
      </c>
      <c r="AK41" s="221"/>
      <c r="AL41" s="206"/>
      <c r="AM41" s="222">
        <f t="shared" si="13"/>
        <v>4031</v>
      </c>
      <c r="AN41" s="221"/>
      <c r="AO41" s="206"/>
      <c r="AP41" s="231">
        <f t="shared" si="14"/>
        <v>5031</v>
      </c>
      <c r="AQ41" s="217"/>
      <c r="AR41" s="235" t="str">
        <f t="shared" si="15"/>
        <v>Transaction account overdraft facility</v>
      </c>
      <c r="AS41" s="222">
        <f t="shared" si="32"/>
        <v>1031</v>
      </c>
      <c r="AT41" s="221"/>
      <c r="AU41" s="190"/>
      <c r="AV41" s="222">
        <f t="shared" si="16"/>
        <v>2031</v>
      </c>
      <c r="AW41" s="221"/>
      <c r="AX41" s="206"/>
      <c r="AY41" s="222">
        <f t="shared" si="17"/>
        <v>3031</v>
      </c>
      <c r="AZ41" s="221"/>
      <c r="BA41" s="206"/>
      <c r="BB41" s="222">
        <f t="shared" si="18"/>
        <v>4031</v>
      </c>
      <c r="BC41" s="221"/>
      <c r="BD41" s="190"/>
      <c r="BE41" s="222">
        <f t="shared" si="19"/>
        <v>5031</v>
      </c>
      <c r="BF41" s="221"/>
      <c r="BG41" s="190"/>
      <c r="BH41" s="222">
        <f t="shared" si="20"/>
        <v>6031</v>
      </c>
      <c r="BI41" s="221"/>
      <c r="BJ41" s="190"/>
      <c r="BK41" s="222">
        <f t="shared" si="21"/>
        <v>7031</v>
      </c>
      <c r="BL41" s="221"/>
      <c r="BM41" s="206"/>
      <c r="BN41" s="222">
        <f t="shared" si="22"/>
        <v>8031</v>
      </c>
      <c r="BO41" s="221"/>
      <c r="BP41" s="190"/>
      <c r="BQ41" s="222">
        <f t="shared" si="23"/>
        <v>9031</v>
      </c>
      <c r="BR41" s="289"/>
      <c r="BS41" s="235" t="str">
        <f t="shared" si="24"/>
        <v>Transaction account overdraft facility</v>
      </c>
      <c r="BT41" s="222">
        <f t="shared" si="25"/>
        <v>1031</v>
      </c>
      <c r="BU41" s="221"/>
      <c r="BV41" s="190"/>
      <c r="BW41" s="222">
        <f t="shared" si="26"/>
        <v>2031</v>
      </c>
      <c r="BX41" s="221"/>
      <c r="BY41" s="206"/>
      <c r="BZ41" s="222">
        <f t="shared" si="27"/>
        <v>3031</v>
      </c>
      <c r="CA41" s="221"/>
      <c r="CB41" s="206"/>
      <c r="CC41" s="222">
        <f t="shared" si="28"/>
        <v>4031</v>
      </c>
      <c r="CD41" s="221"/>
      <c r="CE41" s="206"/>
      <c r="CF41" s="231">
        <f t="shared" si="29"/>
        <v>5031</v>
      </c>
      <c r="CG41" s="217"/>
      <c r="CJ41" s="356">
        <f t="shared" si="30"/>
        <v>1</v>
      </c>
    </row>
    <row r="42" spans="2:88" ht="23.25" thickBot="1" x14ac:dyDescent="0.25">
      <c r="B42" s="235" t="s">
        <v>407</v>
      </c>
      <c r="C42" s="222">
        <f t="shared" si="31"/>
        <v>1032</v>
      </c>
      <c r="D42" s="221"/>
      <c r="E42" s="190"/>
      <c r="F42" s="222">
        <f t="shared" si="1"/>
        <v>2032</v>
      </c>
      <c r="G42" s="221"/>
      <c r="H42" s="206"/>
      <c r="I42" s="222">
        <f t="shared" si="2"/>
        <v>3032</v>
      </c>
      <c r="J42" s="221"/>
      <c r="K42" s="206"/>
      <c r="L42" s="222">
        <f t="shared" si="3"/>
        <v>4032</v>
      </c>
      <c r="M42" s="221"/>
      <c r="N42" s="190"/>
      <c r="O42" s="222">
        <f t="shared" si="4"/>
        <v>5032</v>
      </c>
      <c r="P42" s="221"/>
      <c r="Q42" s="190"/>
      <c r="R42" s="222">
        <f t="shared" si="5"/>
        <v>6032</v>
      </c>
      <c r="S42" s="221"/>
      <c r="T42" s="190"/>
      <c r="U42" s="222">
        <f t="shared" si="6"/>
        <v>7032</v>
      </c>
      <c r="V42" s="221"/>
      <c r="W42" s="206"/>
      <c r="X42" s="222">
        <f t="shared" si="7"/>
        <v>8032</v>
      </c>
      <c r="Y42" s="221"/>
      <c r="Z42" s="190"/>
      <c r="AA42" s="222">
        <f t="shared" si="8"/>
        <v>9032</v>
      </c>
      <c r="AB42" s="289"/>
      <c r="AC42" s="235" t="str">
        <f t="shared" si="9"/>
        <v>Transaction account overdraft facility against a pledge</v>
      </c>
      <c r="AD42" s="222">
        <f t="shared" si="10"/>
        <v>1032</v>
      </c>
      <c r="AE42" s="221"/>
      <c r="AF42" s="190"/>
      <c r="AG42" s="222">
        <f t="shared" si="11"/>
        <v>2032</v>
      </c>
      <c r="AH42" s="221"/>
      <c r="AI42" s="206"/>
      <c r="AJ42" s="222">
        <f t="shared" si="12"/>
        <v>3032</v>
      </c>
      <c r="AK42" s="221"/>
      <c r="AL42" s="206"/>
      <c r="AM42" s="222">
        <f t="shared" si="13"/>
        <v>4032</v>
      </c>
      <c r="AN42" s="221"/>
      <c r="AO42" s="206"/>
      <c r="AP42" s="231">
        <f t="shared" si="14"/>
        <v>5032</v>
      </c>
      <c r="AQ42" s="217"/>
      <c r="AR42" s="235" t="str">
        <f t="shared" si="15"/>
        <v>Transaction account overdraft facility against a pledge</v>
      </c>
      <c r="AS42" s="222">
        <f t="shared" si="32"/>
        <v>1032</v>
      </c>
      <c r="AT42" s="221"/>
      <c r="AU42" s="190"/>
      <c r="AV42" s="222">
        <f t="shared" si="16"/>
        <v>2032</v>
      </c>
      <c r="AW42" s="221"/>
      <c r="AX42" s="206"/>
      <c r="AY42" s="222">
        <f t="shared" si="17"/>
        <v>3032</v>
      </c>
      <c r="AZ42" s="221"/>
      <c r="BA42" s="206"/>
      <c r="BB42" s="222">
        <f t="shared" si="18"/>
        <v>4032</v>
      </c>
      <c r="BC42" s="221"/>
      <c r="BD42" s="190"/>
      <c r="BE42" s="222">
        <f t="shared" si="19"/>
        <v>5032</v>
      </c>
      <c r="BF42" s="221"/>
      <c r="BG42" s="190"/>
      <c r="BH42" s="222">
        <f t="shared" si="20"/>
        <v>6032</v>
      </c>
      <c r="BI42" s="221"/>
      <c r="BJ42" s="190"/>
      <c r="BK42" s="222">
        <f t="shared" si="21"/>
        <v>7032</v>
      </c>
      <c r="BL42" s="221"/>
      <c r="BM42" s="206"/>
      <c r="BN42" s="222">
        <f t="shared" si="22"/>
        <v>8032</v>
      </c>
      <c r="BO42" s="221"/>
      <c r="BP42" s="190"/>
      <c r="BQ42" s="222">
        <f t="shared" si="23"/>
        <v>9032</v>
      </c>
      <c r="BR42" s="289"/>
      <c r="BS42" s="235" t="str">
        <f t="shared" si="24"/>
        <v>Transaction account overdraft facility against a pledge</v>
      </c>
      <c r="BT42" s="222">
        <f t="shared" si="25"/>
        <v>1032</v>
      </c>
      <c r="BU42" s="221"/>
      <c r="BV42" s="190"/>
      <c r="BW42" s="222">
        <f t="shared" si="26"/>
        <v>2032</v>
      </c>
      <c r="BX42" s="221"/>
      <c r="BY42" s="206"/>
      <c r="BZ42" s="222">
        <f t="shared" si="27"/>
        <v>3032</v>
      </c>
      <c r="CA42" s="221"/>
      <c r="CB42" s="206"/>
      <c r="CC42" s="222">
        <f t="shared" si="28"/>
        <v>4032</v>
      </c>
      <c r="CD42" s="221"/>
      <c r="CE42" s="206"/>
      <c r="CF42" s="231">
        <f t="shared" si="29"/>
        <v>5032</v>
      </c>
      <c r="CG42" s="217"/>
      <c r="CJ42" s="356">
        <f t="shared" si="30"/>
        <v>1</v>
      </c>
    </row>
    <row r="43" spans="2:88" ht="12" thickBot="1" x14ac:dyDescent="0.25">
      <c r="B43" s="235" t="s">
        <v>406</v>
      </c>
      <c r="C43" s="222">
        <f t="shared" si="31"/>
        <v>1033</v>
      </c>
      <c r="D43" s="221"/>
      <c r="E43" s="190"/>
      <c r="F43" s="222">
        <f t="shared" si="1"/>
        <v>2033</v>
      </c>
      <c r="G43" s="221"/>
      <c r="H43" s="206"/>
      <c r="I43" s="222">
        <f t="shared" si="2"/>
        <v>3033</v>
      </c>
      <c r="J43" s="221"/>
      <c r="K43" s="206"/>
      <c r="L43" s="222">
        <f t="shared" si="3"/>
        <v>4033</v>
      </c>
      <c r="M43" s="221"/>
      <c r="N43" s="190"/>
      <c r="O43" s="222">
        <f t="shared" si="4"/>
        <v>5033</v>
      </c>
      <c r="P43" s="221"/>
      <c r="Q43" s="190"/>
      <c r="R43" s="222">
        <f t="shared" si="5"/>
        <v>6033</v>
      </c>
      <c r="S43" s="221"/>
      <c r="T43" s="190"/>
      <c r="U43" s="222">
        <f t="shared" si="6"/>
        <v>7033</v>
      </c>
      <c r="V43" s="221"/>
      <c r="W43" s="206"/>
      <c r="X43" s="222">
        <f t="shared" si="7"/>
        <v>8033</v>
      </c>
      <c r="Y43" s="221"/>
      <c r="Z43" s="190"/>
      <c r="AA43" s="222">
        <f t="shared" si="8"/>
        <v>9033</v>
      </c>
      <c r="AB43" s="289"/>
      <c r="AC43" s="235" t="str">
        <f t="shared" si="9"/>
        <v>Home loans</v>
      </c>
      <c r="AD43" s="222">
        <f t="shared" si="10"/>
        <v>1033</v>
      </c>
      <c r="AE43" s="221"/>
      <c r="AF43" s="190"/>
      <c r="AG43" s="222">
        <f t="shared" si="11"/>
        <v>2033</v>
      </c>
      <c r="AH43" s="221"/>
      <c r="AI43" s="206"/>
      <c r="AJ43" s="222">
        <f t="shared" si="12"/>
        <v>3033</v>
      </c>
      <c r="AK43" s="221"/>
      <c r="AL43" s="206"/>
      <c r="AM43" s="222">
        <f t="shared" si="13"/>
        <v>4033</v>
      </c>
      <c r="AN43" s="221"/>
      <c r="AO43" s="206"/>
      <c r="AP43" s="231">
        <f t="shared" si="14"/>
        <v>5033</v>
      </c>
      <c r="AQ43" s="217"/>
      <c r="AR43" s="235" t="str">
        <f t="shared" si="15"/>
        <v>Home loans</v>
      </c>
      <c r="AS43" s="222">
        <f t="shared" si="32"/>
        <v>1033</v>
      </c>
      <c r="AT43" s="221"/>
      <c r="AU43" s="190"/>
      <c r="AV43" s="222">
        <f t="shared" si="16"/>
        <v>2033</v>
      </c>
      <c r="AW43" s="221"/>
      <c r="AX43" s="206"/>
      <c r="AY43" s="222">
        <f t="shared" si="17"/>
        <v>3033</v>
      </c>
      <c r="AZ43" s="221"/>
      <c r="BA43" s="206"/>
      <c r="BB43" s="222">
        <f t="shared" si="18"/>
        <v>4033</v>
      </c>
      <c r="BC43" s="221"/>
      <c r="BD43" s="190"/>
      <c r="BE43" s="222">
        <f t="shared" si="19"/>
        <v>5033</v>
      </c>
      <c r="BF43" s="221"/>
      <c r="BG43" s="190"/>
      <c r="BH43" s="222">
        <f t="shared" si="20"/>
        <v>6033</v>
      </c>
      <c r="BI43" s="221"/>
      <c r="BJ43" s="190"/>
      <c r="BK43" s="222">
        <f t="shared" si="21"/>
        <v>7033</v>
      </c>
      <c r="BL43" s="221"/>
      <c r="BM43" s="206"/>
      <c r="BN43" s="222">
        <f t="shared" si="22"/>
        <v>8033</v>
      </c>
      <c r="BO43" s="221"/>
      <c r="BP43" s="190"/>
      <c r="BQ43" s="222">
        <f t="shared" si="23"/>
        <v>9033</v>
      </c>
      <c r="BR43" s="289"/>
      <c r="BS43" s="235" t="str">
        <f t="shared" si="24"/>
        <v>Home loans</v>
      </c>
      <c r="BT43" s="222">
        <f t="shared" si="25"/>
        <v>1033</v>
      </c>
      <c r="BU43" s="221"/>
      <c r="BV43" s="190"/>
      <c r="BW43" s="222">
        <f t="shared" si="26"/>
        <v>2033</v>
      </c>
      <c r="BX43" s="221"/>
      <c r="BY43" s="206"/>
      <c r="BZ43" s="222">
        <f t="shared" si="27"/>
        <v>3033</v>
      </c>
      <c r="CA43" s="221"/>
      <c r="CB43" s="206"/>
      <c r="CC43" s="222">
        <f t="shared" si="28"/>
        <v>4033</v>
      </c>
      <c r="CD43" s="221"/>
      <c r="CE43" s="206"/>
      <c r="CF43" s="231">
        <f t="shared" si="29"/>
        <v>5033</v>
      </c>
      <c r="CG43" s="217"/>
      <c r="CJ43" s="356">
        <f t="shared" si="30"/>
        <v>1</v>
      </c>
    </row>
    <row r="44" spans="2:88" ht="12" thickBot="1" x14ac:dyDescent="0.25">
      <c r="B44" s="235" t="s">
        <v>405</v>
      </c>
      <c r="C44" s="222">
        <f t="shared" si="31"/>
        <v>1034</v>
      </c>
      <c r="D44" s="221"/>
      <c r="E44" s="190"/>
      <c r="F44" s="222">
        <f t="shared" si="1"/>
        <v>2034</v>
      </c>
      <c r="G44" s="221"/>
      <c r="H44" s="206"/>
      <c r="I44" s="222">
        <f t="shared" si="2"/>
        <v>3034</v>
      </c>
      <c r="J44" s="221"/>
      <c r="K44" s="206"/>
      <c r="L44" s="222">
        <f t="shared" si="3"/>
        <v>4034</v>
      </c>
      <c r="M44" s="221"/>
      <c r="N44" s="190"/>
      <c r="O44" s="222">
        <f t="shared" si="4"/>
        <v>5034</v>
      </c>
      <c r="P44" s="221"/>
      <c r="Q44" s="190"/>
      <c r="R44" s="222">
        <f t="shared" si="5"/>
        <v>6034</v>
      </c>
      <c r="S44" s="221"/>
      <c r="T44" s="190"/>
      <c r="U44" s="222">
        <f t="shared" si="6"/>
        <v>7034</v>
      </c>
      <c r="V44" s="221"/>
      <c r="W44" s="206"/>
      <c r="X44" s="222">
        <f t="shared" si="7"/>
        <v>8034</v>
      </c>
      <c r="Y44" s="221"/>
      <c r="Z44" s="190"/>
      <c r="AA44" s="222">
        <f t="shared" si="8"/>
        <v>9034</v>
      </c>
      <c r="AB44" s="289"/>
      <c r="AC44" s="235" t="str">
        <f t="shared" si="9"/>
        <v>Shares in syndicated loans</v>
      </c>
      <c r="AD44" s="222">
        <f t="shared" si="10"/>
        <v>1034</v>
      </c>
      <c r="AE44" s="221"/>
      <c r="AF44" s="190"/>
      <c r="AG44" s="222">
        <f t="shared" si="11"/>
        <v>2034</v>
      </c>
      <c r="AH44" s="221"/>
      <c r="AI44" s="206"/>
      <c r="AJ44" s="222">
        <f t="shared" si="12"/>
        <v>3034</v>
      </c>
      <c r="AK44" s="221"/>
      <c r="AL44" s="206"/>
      <c r="AM44" s="222">
        <f t="shared" si="13"/>
        <v>4034</v>
      </c>
      <c r="AN44" s="221"/>
      <c r="AO44" s="206"/>
      <c r="AP44" s="231">
        <f t="shared" si="14"/>
        <v>5034</v>
      </c>
      <c r="AQ44" s="217"/>
      <c r="AR44" s="235" t="str">
        <f t="shared" si="15"/>
        <v>Shares in syndicated loans</v>
      </c>
      <c r="AS44" s="222">
        <f t="shared" si="32"/>
        <v>1034</v>
      </c>
      <c r="AT44" s="221"/>
      <c r="AU44" s="190"/>
      <c r="AV44" s="222">
        <f t="shared" si="16"/>
        <v>2034</v>
      </c>
      <c r="AW44" s="221"/>
      <c r="AX44" s="206"/>
      <c r="AY44" s="222">
        <f t="shared" si="17"/>
        <v>3034</v>
      </c>
      <c r="AZ44" s="221"/>
      <c r="BA44" s="206"/>
      <c r="BB44" s="222">
        <f t="shared" si="18"/>
        <v>4034</v>
      </c>
      <c r="BC44" s="221"/>
      <c r="BD44" s="190"/>
      <c r="BE44" s="222">
        <f t="shared" si="19"/>
        <v>5034</v>
      </c>
      <c r="BF44" s="221"/>
      <c r="BG44" s="190"/>
      <c r="BH44" s="222">
        <f t="shared" si="20"/>
        <v>6034</v>
      </c>
      <c r="BI44" s="221"/>
      <c r="BJ44" s="190"/>
      <c r="BK44" s="222">
        <f t="shared" si="21"/>
        <v>7034</v>
      </c>
      <c r="BL44" s="221"/>
      <c r="BM44" s="206"/>
      <c r="BN44" s="222">
        <f t="shared" si="22"/>
        <v>8034</v>
      </c>
      <c r="BO44" s="221"/>
      <c r="BP44" s="190"/>
      <c r="BQ44" s="222">
        <f t="shared" si="23"/>
        <v>9034</v>
      </c>
      <c r="BR44" s="289"/>
      <c r="BS44" s="235" t="str">
        <f t="shared" si="24"/>
        <v>Shares in syndicated loans</v>
      </c>
      <c r="BT44" s="222">
        <f t="shared" si="25"/>
        <v>1034</v>
      </c>
      <c r="BU44" s="221"/>
      <c r="BV44" s="190"/>
      <c r="BW44" s="222">
        <f t="shared" si="26"/>
        <v>2034</v>
      </c>
      <c r="BX44" s="221"/>
      <c r="BY44" s="206"/>
      <c r="BZ44" s="222">
        <f t="shared" si="27"/>
        <v>3034</v>
      </c>
      <c r="CA44" s="221"/>
      <c r="CB44" s="206"/>
      <c r="CC44" s="222">
        <f t="shared" si="28"/>
        <v>4034</v>
      </c>
      <c r="CD44" s="221"/>
      <c r="CE44" s="206"/>
      <c r="CF44" s="231">
        <f t="shared" si="29"/>
        <v>5034</v>
      </c>
      <c r="CG44" s="217"/>
      <c r="CJ44" s="356">
        <f t="shared" si="30"/>
        <v>1</v>
      </c>
    </row>
    <row r="45" spans="2:88" ht="12" thickBot="1" x14ac:dyDescent="0.25">
      <c r="B45" s="235" t="s">
        <v>404</v>
      </c>
      <c r="C45" s="222">
        <f t="shared" si="31"/>
        <v>1035</v>
      </c>
      <c r="D45" s="221"/>
      <c r="E45" s="190"/>
      <c r="F45" s="222">
        <f t="shared" si="1"/>
        <v>2035</v>
      </c>
      <c r="G45" s="221"/>
      <c r="H45" s="206"/>
      <c r="I45" s="222">
        <f t="shared" si="2"/>
        <v>3035</v>
      </c>
      <c r="J45" s="221"/>
      <c r="K45" s="206"/>
      <c r="L45" s="222">
        <f t="shared" si="3"/>
        <v>4035</v>
      </c>
      <c r="M45" s="221"/>
      <c r="N45" s="190"/>
      <c r="O45" s="222">
        <f t="shared" si="4"/>
        <v>5035</v>
      </c>
      <c r="P45" s="221"/>
      <c r="Q45" s="190"/>
      <c r="R45" s="222">
        <f t="shared" si="5"/>
        <v>6035</v>
      </c>
      <c r="S45" s="221"/>
      <c r="T45" s="190"/>
      <c r="U45" s="222">
        <f t="shared" si="6"/>
        <v>7035</v>
      </c>
      <c r="V45" s="221"/>
      <c r="W45" s="206"/>
      <c r="X45" s="222">
        <f t="shared" si="7"/>
        <v>8035</v>
      </c>
      <c r="Y45" s="221"/>
      <c r="Z45" s="190"/>
      <c r="AA45" s="222">
        <f t="shared" si="8"/>
        <v>9035</v>
      </c>
      <c r="AB45" s="289"/>
      <c r="AC45" s="235" t="str">
        <f t="shared" si="9"/>
        <v>Other loans</v>
      </c>
      <c r="AD45" s="222">
        <f t="shared" si="10"/>
        <v>1035</v>
      </c>
      <c r="AE45" s="221"/>
      <c r="AF45" s="190"/>
      <c r="AG45" s="222">
        <f t="shared" si="11"/>
        <v>2035</v>
      </c>
      <c r="AH45" s="221"/>
      <c r="AI45" s="206"/>
      <c r="AJ45" s="222">
        <f t="shared" si="12"/>
        <v>3035</v>
      </c>
      <c r="AK45" s="221"/>
      <c r="AL45" s="206"/>
      <c r="AM45" s="222">
        <f t="shared" si="13"/>
        <v>4035</v>
      </c>
      <c r="AN45" s="221"/>
      <c r="AO45" s="206"/>
      <c r="AP45" s="231">
        <f t="shared" si="14"/>
        <v>5035</v>
      </c>
      <c r="AQ45" s="217"/>
      <c r="AR45" s="235" t="str">
        <f t="shared" si="15"/>
        <v>Other loans</v>
      </c>
      <c r="AS45" s="222">
        <f t="shared" si="32"/>
        <v>1035</v>
      </c>
      <c r="AT45" s="221"/>
      <c r="AU45" s="190"/>
      <c r="AV45" s="222">
        <f t="shared" si="16"/>
        <v>2035</v>
      </c>
      <c r="AW45" s="221"/>
      <c r="AX45" s="206"/>
      <c r="AY45" s="222">
        <f t="shared" si="17"/>
        <v>3035</v>
      </c>
      <c r="AZ45" s="221"/>
      <c r="BA45" s="206"/>
      <c r="BB45" s="222">
        <f t="shared" si="18"/>
        <v>4035</v>
      </c>
      <c r="BC45" s="221"/>
      <c r="BD45" s="190"/>
      <c r="BE45" s="222">
        <f t="shared" si="19"/>
        <v>5035</v>
      </c>
      <c r="BF45" s="221"/>
      <c r="BG45" s="190"/>
      <c r="BH45" s="222">
        <f t="shared" si="20"/>
        <v>6035</v>
      </c>
      <c r="BI45" s="221"/>
      <c r="BJ45" s="190"/>
      <c r="BK45" s="222">
        <f t="shared" si="21"/>
        <v>7035</v>
      </c>
      <c r="BL45" s="221"/>
      <c r="BM45" s="206"/>
      <c r="BN45" s="222">
        <f t="shared" si="22"/>
        <v>8035</v>
      </c>
      <c r="BO45" s="221"/>
      <c r="BP45" s="190"/>
      <c r="BQ45" s="222">
        <f t="shared" si="23"/>
        <v>9035</v>
      </c>
      <c r="BR45" s="289"/>
      <c r="BS45" s="235" t="str">
        <f t="shared" si="24"/>
        <v>Other loans</v>
      </c>
      <c r="BT45" s="222">
        <f t="shared" si="25"/>
        <v>1035</v>
      </c>
      <c r="BU45" s="221"/>
      <c r="BV45" s="190"/>
      <c r="BW45" s="222">
        <f t="shared" si="26"/>
        <v>2035</v>
      </c>
      <c r="BX45" s="221"/>
      <c r="BY45" s="206"/>
      <c r="BZ45" s="222">
        <f t="shared" si="27"/>
        <v>3035</v>
      </c>
      <c r="CA45" s="221"/>
      <c r="CB45" s="206"/>
      <c r="CC45" s="222">
        <f t="shared" si="28"/>
        <v>4035</v>
      </c>
      <c r="CD45" s="221"/>
      <c r="CE45" s="206"/>
      <c r="CF45" s="231">
        <f t="shared" si="29"/>
        <v>5035</v>
      </c>
      <c r="CG45" s="217"/>
      <c r="CJ45" s="356">
        <f t="shared" si="30"/>
        <v>1</v>
      </c>
    </row>
    <row r="46" spans="2:88" ht="12" thickBot="1" x14ac:dyDescent="0.25">
      <c r="B46" s="235"/>
      <c r="C46" s="192"/>
      <c r="D46" s="206"/>
      <c r="E46" s="190"/>
      <c r="F46" s="191"/>
      <c r="G46" s="225"/>
      <c r="H46" s="225"/>
      <c r="I46" s="191"/>
      <c r="J46" s="225"/>
      <c r="K46" s="225"/>
      <c r="L46" s="191"/>
      <c r="M46" s="225"/>
      <c r="N46" s="190"/>
      <c r="O46" s="191"/>
      <c r="P46" s="225"/>
      <c r="Q46" s="190"/>
      <c r="R46" s="191"/>
      <c r="S46" s="225"/>
      <c r="T46" s="225"/>
      <c r="U46" s="191"/>
      <c r="V46" s="225"/>
      <c r="W46" s="225"/>
      <c r="X46" s="191"/>
      <c r="Y46" s="225"/>
      <c r="Z46" s="225"/>
      <c r="AA46" s="191"/>
      <c r="AB46" s="240"/>
      <c r="AC46" s="235"/>
      <c r="AD46" s="192"/>
      <c r="AE46" s="206"/>
      <c r="AF46" s="190"/>
      <c r="AG46" s="191"/>
      <c r="AH46" s="225"/>
      <c r="AI46" s="225"/>
      <c r="AJ46" s="191"/>
      <c r="AK46" s="225"/>
      <c r="AL46" s="225"/>
      <c r="AM46" s="191"/>
      <c r="AN46" s="225"/>
      <c r="AO46" s="225"/>
      <c r="AP46" s="191"/>
      <c r="AQ46" s="240"/>
      <c r="AR46" s="235"/>
      <c r="AS46" s="192"/>
      <c r="AT46" s="206"/>
      <c r="AU46" s="190"/>
      <c r="AV46" s="191"/>
      <c r="AW46" s="225"/>
      <c r="AX46" s="225"/>
      <c r="AY46" s="191"/>
      <c r="AZ46" s="225"/>
      <c r="BA46" s="225"/>
      <c r="BB46" s="191"/>
      <c r="BC46" s="225"/>
      <c r="BD46" s="190"/>
      <c r="BE46" s="191"/>
      <c r="BF46" s="225"/>
      <c r="BG46" s="190"/>
      <c r="BH46" s="191"/>
      <c r="BI46" s="225"/>
      <c r="BJ46" s="225"/>
      <c r="BK46" s="191"/>
      <c r="BL46" s="225"/>
      <c r="BM46" s="225"/>
      <c r="BN46" s="191"/>
      <c r="BO46" s="225"/>
      <c r="BP46" s="225"/>
      <c r="BQ46" s="191"/>
      <c r="BR46" s="240"/>
      <c r="BS46" s="235"/>
      <c r="BT46" s="192"/>
      <c r="BU46" s="206"/>
      <c r="BV46" s="190"/>
      <c r="BW46" s="191"/>
      <c r="BX46" s="225"/>
      <c r="BY46" s="225"/>
      <c r="BZ46" s="191"/>
      <c r="CA46" s="225"/>
      <c r="CB46" s="225"/>
      <c r="CC46" s="191"/>
      <c r="CD46" s="225"/>
      <c r="CE46" s="225"/>
      <c r="CF46" s="191"/>
      <c r="CG46" s="240"/>
      <c r="CJ46" s="356"/>
    </row>
    <row r="47" spans="2:88" ht="12" thickBot="1" x14ac:dyDescent="0.25">
      <c r="B47" s="235" t="s">
        <v>356</v>
      </c>
      <c r="C47" s="231">
        <f>C45+1</f>
        <v>1036</v>
      </c>
      <c r="D47" s="232"/>
      <c r="E47" s="190"/>
      <c r="F47" s="231">
        <f>C47+1000</f>
        <v>2036</v>
      </c>
      <c r="G47" s="217"/>
      <c r="H47" s="206"/>
      <c r="I47" s="231">
        <f>F47+1000</f>
        <v>3036</v>
      </c>
      <c r="J47" s="217"/>
      <c r="K47" s="206"/>
      <c r="L47" s="231">
        <f>I47+1000</f>
        <v>4036</v>
      </c>
      <c r="M47" s="217"/>
      <c r="N47" s="190"/>
      <c r="O47" s="231">
        <f>L47+1000</f>
        <v>5036</v>
      </c>
      <c r="P47" s="217"/>
      <c r="Q47" s="190"/>
      <c r="R47" s="231">
        <f>O47+1000</f>
        <v>6036</v>
      </c>
      <c r="S47" s="217"/>
      <c r="T47" s="190"/>
      <c r="U47" s="231">
        <f>R47+1000</f>
        <v>7036</v>
      </c>
      <c r="V47" s="217"/>
      <c r="W47" s="206"/>
      <c r="X47" s="231">
        <f>U47+1000</f>
        <v>8036</v>
      </c>
      <c r="Y47" s="217"/>
      <c r="Z47" s="190"/>
      <c r="AA47" s="231">
        <f>X47+1000</f>
        <v>9036</v>
      </c>
      <c r="AB47" s="217"/>
      <c r="AC47" s="235" t="str">
        <f>B47</f>
        <v>NON-RESIDENTS</v>
      </c>
      <c r="AD47" s="231">
        <f>C47</f>
        <v>1036</v>
      </c>
      <c r="AE47" s="232"/>
      <c r="AF47" s="190"/>
      <c r="AG47" s="231">
        <f>AD47+1000</f>
        <v>2036</v>
      </c>
      <c r="AH47" s="217"/>
      <c r="AI47" s="206"/>
      <c r="AJ47" s="231">
        <f>AG47+1000</f>
        <v>3036</v>
      </c>
      <c r="AK47" s="217"/>
      <c r="AL47" s="206"/>
      <c r="AM47" s="231">
        <f>AJ47+1000</f>
        <v>4036</v>
      </c>
      <c r="AN47" s="217"/>
      <c r="AO47" s="206"/>
      <c r="AP47" s="231">
        <f>AM47+1000</f>
        <v>5036</v>
      </c>
      <c r="AQ47" s="217"/>
      <c r="AR47" s="235" t="str">
        <f>B47</f>
        <v>NON-RESIDENTS</v>
      </c>
      <c r="AS47" s="231">
        <f>AS45+1</f>
        <v>1036</v>
      </c>
      <c r="AT47" s="232"/>
      <c r="AU47" s="190"/>
      <c r="AV47" s="231">
        <f>AS47+1000</f>
        <v>2036</v>
      </c>
      <c r="AW47" s="217"/>
      <c r="AX47" s="206"/>
      <c r="AY47" s="231">
        <f>AV47+1000</f>
        <v>3036</v>
      </c>
      <c r="AZ47" s="217"/>
      <c r="BA47" s="206"/>
      <c r="BB47" s="231">
        <f>AY47+1000</f>
        <v>4036</v>
      </c>
      <c r="BC47" s="217"/>
      <c r="BD47" s="190"/>
      <c r="BE47" s="231">
        <f>BB47+1000</f>
        <v>5036</v>
      </c>
      <c r="BF47" s="217"/>
      <c r="BG47" s="190"/>
      <c r="BH47" s="231">
        <f>BE47+1000</f>
        <v>6036</v>
      </c>
      <c r="BI47" s="217"/>
      <c r="BJ47" s="190"/>
      <c r="BK47" s="231">
        <f>BH47+1000</f>
        <v>7036</v>
      </c>
      <c r="BL47" s="217"/>
      <c r="BM47" s="206"/>
      <c r="BN47" s="231">
        <f>BK47+1000</f>
        <v>8036</v>
      </c>
      <c r="BO47" s="217"/>
      <c r="BP47" s="190"/>
      <c r="BQ47" s="231">
        <f>BN47+1000</f>
        <v>9036</v>
      </c>
      <c r="BR47" s="217"/>
      <c r="BS47" s="235" t="str">
        <f>B47</f>
        <v>NON-RESIDENTS</v>
      </c>
      <c r="BT47" s="231">
        <f>AS47</f>
        <v>1036</v>
      </c>
      <c r="BU47" s="232"/>
      <c r="BV47" s="190"/>
      <c r="BW47" s="231">
        <f>BT47+1000</f>
        <v>2036</v>
      </c>
      <c r="BX47" s="217"/>
      <c r="BY47" s="206"/>
      <c r="BZ47" s="231">
        <f>BW47+1000</f>
        <v>3036</v>
      </c>
      <c r="CA47" s="217"/>
      <c r="CB47" s="206"/>
      <c r="CC47" s="231">
        <f>BZ47+1000</f>
        <v>4036</v>
      </c>
      <c r="CD47" s="217"/>
      <c r="CE47" s="206"/>
      <c r="CF47" s="231">
        <f>CC47+1000</f>
        <v>5036</v>
      </c>
      <c r="CG47" s="217"/>
      <c r="CJ47" s="356">
        <f>IF(ISBLANK(C47)=FALSE,1,0)</f>
        <v>1</v>
      </c>
    </row>
    <row r="48" spans="2:88" ht="12" thickBot="1" x14ac:dyDescent="0.25">
      <c r="B48" s="219"/>
      <c r="C48" s="192"/>
      <c r="D48" s="206"/>
      <c r="E48" s="190"/>
      <c r="F48" s="192"/>
      <c r="G48" s="206"/>
      <c r="H48" s="206"/>
      <c r="I48" s="192"/>
      <c r="J48" s="206"/>
      <c r="K48" s="206"/>
      <c r="L48" s="192"/>
      <c r="M48" s="206"/>
      <c r="N48" s="190"/>
      <c r="O48" s="192"/>
      <c r="P48" s="206"/>
      <c r="Q48" s="190"/>
      <c r="R48" s="192"/>
      <c r="S48" s="206"/>
      <c r="T48" s="190"/>
      <c r="U48" s="192"/>
      <c r="V48" s="206"/>
      <c r="W48" s="206"/>
      <c r="X48" s="192"/>
      <c r="Y48" s="206"/>
      <c r="Z48" s="190"/>
      <c r="AA48" s="192"/>
      <c r="AB48" s="220"/>
      <c r="AC48" s="219"/>
      <c r="AD48" s="192"/>
      <c r="AE48" s="206"/>
      <c r="AF48" s="190"/>
      <c r="AG48" s="192"/>
      <c r="AH48" s="206"/>
      <c r="AI48" s="206"/>
      <c r="AJ48" s="192"/>
      <c r="AK48" s="206"/>
      <c r="AL48" s="206"/>
      <c r="AM48" s="192"/>
      <c r="AN48" s="206"/>
      <c r="AO48" s="206"/>
      <c r="AP48" s="206"/>
      <c r="AQ48" s="220"/>
      <c r="AR48" s="219"/>
      <c r="AS48" s="192"/>
      <c r="AT48" s="206"/>
      <c r="AU48" s="190"/>
      <c r="AV48" s="192"/>
      <c r="AW48" s="206"/>
      <c r="AX48" s="206"/>
      <c r="AY48" s="192"/>
      <c r="AZ48" s="206"/>
      <c r="BA48" s="206"/>
      <c r="BB48" s="192"/>
      <c r="BC48" s="206"/>
      <c r="BD48" s="190"/>
      <c r="BE48" s="192"/>
      <c r="BF48" s="206"/>
      <c r="BG48" s="190"/>
      <c r="BH48" s="192"/>
      <c r="BI48" s="206"/>
      <c r="BJ48" s="190"/>
      <c r="BK48" s="192"/>
      <c r="BL48" s="206"/>
      <c r="BM48" s="206"/>
      <c r="BN48" s="192"/>
      <c r="BO48" s="206"/>
      <c r="BP48" s="190"/>
      <c r="BQ48" s="192"/>
      <c r="BR48" s="220"/>
      <c r="BS48" s="219"/>
      <c r="BT48" s="192"/>
      <c r="BU48" s="206"/>
      <c r="BV48" s="190"/>
      <c r="BW48" s="192"/>
      <c r="BX48" s="206"/>
      <c r="BY48" s="206"/>
      <c r="BZ48" s="192"/>
      <c r="CA48" s="206"/>
      <c r="CB48" s="206"/>
      <c r="CC48" s="192"/>
      <c r="CD48" s="206"/>
      <c r="CE48" s="206"/>
      <c r="CF48" s="206"/>
      <c r="CG48" s="220"/>
      <c r="CJ48" s="356"/>
    </row>
    <row r="49" spans="2:88" ht="12" thickBot="1" x14ac:dyDescent="0.25">
      <c r="B49" s="219" t="s">
        <v>402</v>
      </c>
      <c r="C49" s="231">
        <f>C47+1</f>
        <v>1037</v>
      </c>
      <c r="D49" s="232"/>
      <c r="E49" s="190"/>
      <c r="F49" s="231">
        <f>C49+1000</f>
        <v>2037</v>
      </c>
      <c r="G49" s="217"/>
      <c r="H49" s="206"/>
      <c r="I49" s="231">
        <f>F49+1000</f>
        <v>3037</v>
      </c>
      <c r="J49" s="217"/>
      <c r="K49" s="206"/>
      <c r="L49" s="231">
        <f>I49+1000</f>
        <v>4037</v>
      </c>
      <c r="M49" s="217"/>
      <c r="N49" s="190"/>
      <c r="O49" s="231">
        <f>L49+1000</f>
        <v>5037</v>
      </c>
      <c r="P49" s="217"/>
      <c r="Q49" s="190"/>
      <c r="R49" s="231">
        <f>O49+1000</f>
        <v>6037</v>
      </c>
      <c r="S49" s="217"/>
      <c r="T49" s="190"/>
      <c r="U49" s="231">
        <f>R49+1000</f>
        <v>7037</v>
      </c>
      <c r="V49" s="217"/>
      <c r="W49" s="206"/>
      <c r="X49" s="231">
        <f>U49+1000</f>
        <v>8037</v>
      </c>
      <c r="Y49" s="217"/>
      <c r="Z49" s="190"/>
      <c r="AA49" s="231">
        <f>X49+1000</f>
        <v>9037</v>
      </c>
      <c r="AB49" s="217"/>
      <c r="AC49" s="219" t="str">
        <f t="shared" ref="AC49:AD53" si="33">B49</f>
        <v>c) DEBT SECURITIES</v>
      </c>
      <c r="AD49" s="231">
        <f t="shared" si="33"/>
        <v>1037</v>
      </c>
      <c r="AE49" s="232"/>
      <c r="AF49" s="190"/>
      <c r="AG49" s="231">
        <f>AD49+1000</f>
        <v>2037</v>
      </c>
      <c r="AH49" s="217"/>
      <c r="AI49" s="206"/>
      <c r="AJ49" s="231">
        <f>AG49+1000</f>
        <v>3037</v>
      </c>
      <c r="AK49" s="217"/>
      <c r="AL49" s="206"/>
      <c r="AM49" s="231">
        <f>AJ49+1000</f>
        <v>4037</v>
      </c>
      <c r="AN49" s="217"/>
      <c r="AO49" s="206"/>
      <c r="AP49" s="231">
        <f>AM49+1000</f>
        <v>5037</v>
      </c>
      <c r="AQ49" s="217"/>
      <c r="AR49" s="219" t="str">
        <f>B49</f>
        <v>c) DEBT SECURITIES</v>
      </c>
      <c r="AS49" s="231">
        <f>AS47+1</f>
        <v>1037</v>
      </c>
      <c r="AT49" s="232"/>
      <c r="AU49" s="190"/>
      <c r="AV49" s="231">
        <f>AS49+1000</f>
        <v>2037</v>
      </c>
      <c r="AW49" s="217"/>
      <c r="AX49" s="206"/>
      <c r="AY49" s="231">
        <f>AV49+1000</f>
        <v>3037</v>
      </c>
      <c r="AZ49" s="217"/>
      <c r="BA49" s="206"/>
      <c r="BB49" s="231">
        <f>AY49+1000</f>
        <v>4037</v>
      </c>
      <c r="BC49" s="217"/>
      <c r="BD49" s="190"/>
      <c r="BE49" s="231">
        <f>BB49+1000</f>
        <v>5037</v>
      </c>
      <c r="BF49" s="217"/>
      <c r="BG49" s="190"/>
      <c r="BH49" s="231">
        <f>BE49+1000</f>
        <v>6037</v>
      </c>
      <c r="BI49" s="217"/>
      <c r="BJ49" s="190"/>
      <c r="BK49" s="231">
        <f>BH49+1000</f>
        <v>7037</v>
      </c>
      <c r="BL49" s="217"/>
      <c r="BM49" s="206"/>
      <c r="BN49" s="231">
        <f>BK49+1000</f>
        <v>8037</v>
      </c>
      <c r="BO49" s="217"/>
      <c r="BP49" s="190"/>
      <c r="BQ49" s="231">
        <f>BN49+1000</f>
        <v>9037</v>
      </c>
      <c r="BR49" s="217"/>
      <c r="BS49" s="219" t="str">
        <f>B49</f>
        <v>c) DEBT SECURITIES</v>
      </c>
      <c r="BT49" s="231">
        <f>AS49</f>
        <v>1037</v>
      </c>
      <c r="BU49" s="232"/>
      <c r="BV49" s="190"/>
      <c r="BW49" s="231">
        <f>BT49+1000</f>
        <v>2037</v>
      </c>
      <c r="BX49" s="217"/>
      <c r="BY49" s="206"/>
      <c r="BZ49" s="231">
        <f>BW49+1000</f>
        <v>3037</v>
      </c>
      <c r="CA49" s="217"/>
      <c r="CB49" s="206"/>
      <c r="CC49" s="231">
        <f>BZ49+1000</f>
        <v>4037</v>
      </c>
      <c r="CD49" s="217"/>
      <c r="CE49" s="206"/>
      <c r="CF49" s="231">
        <f>CC49+1000</f>
        <v>5037</v>
      </c>
      <c r="CG49" s="217"/>
      <c r="CJ49" s="356">
        <f>IF(ISBLANK(C49)=FALSE,1,0)</f>
        <v>1</v>
      </c>
    </row>
    <row r="50" spans="2:88" s="236" customFormat="1" ht="23.25" thickBot="1" x14ac:dyDescent="0.25">
      <c r="B50" s="201" t="s">
        <v>391</v>
      </c>
      <c r="C50" s="231">
        <f>C49+1</f>
        <v>1038</v>
      </c>
      <c r="D50" s="232"/>
      <c r="E50" s="190"/>
      <c r="F50" s="231">
        <f>C50+1000</f>
        <v>2038</v>
      </c>
      <c r="G50" s="217"/>
      <c r="H50" s="206"/>
      <c r="I50" s="231">
        <f>F50+1000</f>
        <v>3038</v>
      </c>
      <c r="J50" s="217"/>
      <c r="K50" s="206"/>
      <c r="L50" s="231">
        <f>I50+1000</f>
        <v>4038</v>
      </c>
      <c r="M50" s="217"/>
      <c r="N50" s="190"/>
      <c r="O50" s="231">
        <f>L50+1000</f>
        <v>5038</v>
      </c>
      <c r="P50" s="217"/>
      <c r="Q50" s="190"/>
      <c r="R50" s="231">
        <f>O50+1000</f>
        <v>6038</v>
      </c>
      <c r="S50" s="217"/>
      <c r="T50" s="190"/>
      <c r="U50" s="231">
        <f>R50+1000</f>
        <v>7038</v>
      </c>
      <c r="V50" s="217"/>
      <c r="W50" s="206"/>
      <c r="X50" s="231">
        <f>U50+1000</f>
        <v>8038</v>
      </c>
      <c r="Y50" s="217"/>
      <c r="Z50" s="190"/>
      <c r="AA50" s="231">
        <f>X50+1000</f>
        <v>9038</v>
      </c>
      <c r="AB50" s="217"/>
      <c r="AC50" s="201" t="str">
        <f t="shared" si="33"/>
        <v>MINISTRY OF FINANCE AND CROATIAN NATIONAL BANK</v>
      </c>
      <c r="AD50" s="231">
        <f t="shared" si="33"/>
        <v>1038</v>
      </c>
      <c r="AE50" s="232"/>
      <c r="AF50" s="190"/>
      <c r="AG50" s="231">
        <f>AD50+1000</f>
        <v>2038</v>
      </c>
      <c r="AH50" s="217"/>
      <c r="AI50" s="206"/>
      <c r="AJ50" s="231">
        <f>AG50+1000</f>
        <v>3038</v>
      </c>
      <c r="AK50" s="217"/>
      <c r="AL50" s="206"/>
      <c r="AM50" s="231">
        <f>AJ50+1000</f>
        <v>4038</v>
      </c>
      <c r="AN50" s="217"/>
      <c r="AO50" s="206"/>
      <c r="AP50" s="231">
        <f>AM50+1000</f>
        <v>5038</v>
      </c>
      <c r="AQ50" s="217"/>
      <c r="AR50" s="201" t="str">
        <f>B50</f>
        <v>MINISTRY OF FINANCE AND CROATIAN NATIONAL BANK</v>
      </c>
      <c r="AS50" s="231">
        <f>AS49+1</f>
        <v>1038</v>
      </c>
      <c r="AT50" s="232"/>
      <c r="AU50" s="190"/>
      <c r="AV50" s="231">
        <f>AS50+1000</f>
        <v>2038</v>
      </c>
      <c r="AW50" s="217"/>
      <c r="AX50" s="206"/>
      <c r="AY50" s="231">
        <f>AV50+1000</f>
        <v>3038</v>
      </c>
      <c r="AZ50" s="217"/>
      <c r="BA50" s="206"/>
      <c r="BB50" s="231">
        <f>AY50+1000</f>
        <v>4038</v>
      </c>
      <c r="BC50" s="217"/>
      <c r="BD50" s="190"/>
      <c r="BE50" s="231">
        <f>BB50+1000</f>
        <v>5038</v>
      </c>
      <c r="BF50" s="217"/>
      <c r="BG50" s="190"/>
      <c r="BH50" s="231">
        <f>BE50+1000</f>
        <v>6038</v>
      </c>
      <c r="BI50" s="217"/>
      <c r="BJ50" s="190"/>
      <c r="BK50" s="231">
        <f>BH50+1000</f>
        <v>7038</v>
      </c>
      <c r="BL50" s="217"/>
      <c r="BM50" s="206"/>
      <c r="BN50" s="231">
        <f>BK50+1000</f>
        <v>8038</v>
      </c>
      <c r="BO50" s="217"/>
      <c r="BP50" s="190"/>
      <c r="BQ50" s="231">
        <f>BN50+1000</f>
        <v>9038</v>
      </c>
      <c r="BR50" s="217"/>
      <c r="BS50" s="201" t="str">
        <f>B50</f>
        <v>MINISTRY OF FINANCE AND CROATIAN NATIONAL BANK</v>
      </c>
      <c r="BT50" s="231">
        <f>AS50</f>
        <v>1038</v>
      </c>
      <c r="BU50" s="232"/>
      <c r="BV50" s="190"/>
      <c r="BW50" s="231">
        <f>BT50+1000</f>
        <v>2038</v>
      </c>
      <c r="BX50" s="217"/>
      <c r="BY50" s="206"/>
      <c r="BZ50" s="231">
        <f>BW50+1000</f>
        <v>3038</v>
      </c>
      <c r="CA50" s="217"/>
      <c r="CB50" s="206"/>
      <c r="CC50" s="231">
        <f>BZ50+1000</f>
        <v>4038</v>
      </c>
      <c r="CD50" s="217"/>
      <c r="CE50" s="206"/>
      <c r="CF50" s="231">
        <f>CC50+1000</f>
        <v>5038</v>
      </c>
      <c r="CG50" s="217"/>
      <c r="CJ50" s="356">
        <f>IF(ISBLANK(C50)=FALSE,1,0)</f>
        <v>1</v>
      </c>
    </row>
    <row r="51" spans="2:88" ht="12" thickBot="1" x14ac:dyDescent="0.25">
      <c r="B51" s="201" t="s">
        <v>143</v>
      </c>
      <c r="C51" s="222">
        <f>C50+1</f>
        <v>1039</v>
      </c>
      <c r="D51" s="221"/>
      <c r="E51" s="190"/>
      <c r="F51" s="222">
        <f>C51+1000</f>
        <v>2039</v>
      </c>
      <c r="G51" s="211"/>
      <c r="H51" s="190"/>
      <c r="I51" s="222">
        <f>F51+1000</f>
        <v>3039</v>
      </c>
      <c r="J51" s="211"/>
      <c r="K51" s="190"/>
      <c r="L51" s="222">
        <f>I51+1000</f>
        <v>4039</v>
      </c>
      <c r="M51" s="211"/>
      <c r="N51" s="190"/>
      <c r="O51" s="222">
        <f>L51+1000</f>
        <v>5039</v>
      </c>
      <c r="P51" s="211"/>
      <c r="Q51" s="190"/>
      <c r="R51" s="222">
        <f>O51+1000</f>
        <v>6039</v>
      </c>
      <c r="S51" s="211"/>
      <c r="T51" s="190"/>
      <c r="U51" s="222">
        <f>R51+1000</f>
        <v>7039</v>
      </c>
      <c r="V51" s="211"/>
      <c r="W51" s="190"/>
      <c r="X51" s="222">
        <f>U51+1000</f>
        <v>8039</v>
      </c>
      <c r="Y51" s="211"/>
      <c r="Z51" s="190"/>
      <c r="AA51" s="222">
        <f>X51+1000</f>
        <v>9039</v>
      </c>
      <c r="AB51" s="359"/>
      <c r="AC51" s="201" t="str">
        <f t="shared" si="33"/>
        <v>Treasury bills of the Ministry of Finance</v>
      </c>
      <c r="AD51" s="222">
        <f t="shared" si="33"/>
        <v>1039</v>
      </c>
      <c r="AE51" s="221"/>
      <c r="AF51" s="190"/>
      <c r="AG51" s="222">
        <f>AD51+1000</f>
        <v>2039</v>
      </c>
      <c r="AH51" s="211"/>
      <c r="AI51" s="190"/>
      <c r="AJ51" s="222">
        <f>AG51+1000</f>
        <v>3039</v>
      </c>
      <c r="AK51" s="211"/>
      <c r="AL51" s="190"/>
      <c r="AM51" s="222">
        <f>AJ51+1000</f>
        <v>4039</v>
      </c>
      <c r="AN51" s="211"/>
      <c r="AO51" s="206"/>
      <c r="AP51" s="231">
        <f>AM51+1000</f>
        <v>5039</v>
      </c>
      <c r="AQ51" s="217"/>
      <c r="AR51" s="201" t="str">
        <f>B51</f>
        <v>Treasury bills of the Ministry of Finance</v>
      </c>
      <c r="AS51" s="222">
        <f>AS50+1</f>
        <v>1039</v>
      </c>
      <c r="AT51" s="221"/>
      <c r="AU51" s="190"/>
      <c r="AV51" s="222">
        <f>AS51+1000</f>
        <v>2039</v>
      </c>
      <c r="AW51" s="211"/>
      <c r="AX51" s="190"/>
      <c r="AY51" s="222">
        <f>AV51+1000</f>
        <v>3039</v>
      </c>
      <c r="AZ51" s="211"/>
      <c r="BA51" s="190"/>
      <c r="BB51" s="222">
        <f>AY51+1000</f>
        <v>4039</v>
      </c>
      <c r="BC51" s="211"/>
      <c r="BD51" s="190"/>
      <c r="BE51" s="222">
        <f>BB51+1000</f>
        <v>5039</v>
      </c>
      <c r="BF51" s="211"/>
      <c r="BG51" s="190"/>
      <c r="BH51" s="222">
        <f>BE51+1000</f>
        <v>6039</v>
      </c>
      <c r="BI51" s="211"/>
      <c r="BJ51" s="190"/>
      <c r="BK51" s="222">
        <f>BH51+1000</f>
        <v>7039</v>
      </c>
      <c r="BL51" s="211"/>
      <c r="BM51" s="190"/>
      <c r="BN51" s="222">
        <f>BK51+1000</f>
        <v>8039</v>
      </c>
      <c r="BO51" s="211"/>
      <c r="BP51" s="190"/>
      <c r="BQ51" s="222">
        <f>BN51+1000</f>
        <v>9039</v>
      </c>
      <c r="BR51" s="359"/>
      <c r="BS51" s="201" t="str">
        <f>B51</f>
        <v>Treasury bills of the Ministry of Finance</v>
      </c>
      <c r="BT51" s="222">
        <f>AS51</f>
        <v>1039</v>
      </c>
      <c r="BU51" s="221"/>
      <c r="BV51" s="190"/>
      <c r="BW51" s="222">
        <f>BT51+1000</f>
        <v>2039</v>
      </c>
      <c r="BX51" s="211"/>
      <c r="BY51" s="190"/>
      <c r="BZ51" s="222">
        <f>BW51+1000</f>
        <v>3039</v>
      </c>
      <c r="CA51" s="211"/>
      <c r="CB51" s="190"/>
      <c r="CC51" s="222">
        <f>BZ51+1000</f>
        <v>4039</v>
      </c>
      <c r="CD51" s="211"/>
      <c r="CE51" s="206"/>
      <c r="CF51" s="231">
        <f>CC51+1000</f>
        <v>5039</v>
      </c>
      <c r="CG51" s="217"/>
      <c r="CJ51" s="356">
        <f>IF(ISBLANK(C51)=FALSE,1,0)</f>
        <v>1</v>
      </c>
    </row>
    <row r="52" spans="2:88" s="236" customFormat="1" ht="12" thickBot="1" x14ac:dyDescent="0.25">
      <c r="B52" s="201" t="s">
        <v>389</v>
      </c>
      <c r="C52" s="222">
        <f>C51+1</f>
        <v>1040</v>
      </c>
      <c r="D52" s="221"/>
      <c r="E52" s="190"/>
      <c r="F52" s="222">
        <f>C52+1000</f>
        <v>2040</v>
      </c>
      <c r="G52" s="211"/>
      <c r="H52" s="190"/>
      <c r="I52" s="222">
        <f>F52+1000</f>
        <v>3040</v>
      </c>
      <c r="J52" s="211"/>
      <c r="K52" s="190"/>
      <c r="L52" s="222">
        <f>I52+1000</f>
        <v>4040</v>
      </c>
      <c r="M52" s="211"/>
      <c r="N52" s="190"/>
      <c r="O52" s="222">
        <f>L52+1000</f>
        <v>5040</v>
      </c>
      <c r="P52" s="211"/>
      <c r="Q52" s="190"/>
      <c r="R52" s="222">
        <f>O52+1000</f>
        <v>6040</v>
      </c>
      <c r="S52" s="211"/>
      <c r="T52" s="190"/>
      <c r="U52" s="222">
        <f>R52+1000</f>
        <v>7040</v>
      </c>
      <c r="V52" s="211"/>
      <c r="W52" s="190"/>
      <c r="X52" s="222">
        <f>U52+1000</f>
        <v>8040</v>
      </c>
      <c r="Y52" s="211"/>
      <c r="Z52" s="190"/>
      <c r="AA52" s="222">
        <f>X52+1000</f>
        <v>9040</v>
      </c>
      <c r="AB52" s="359"/>
      <c r="AC52" s="201" t="str">
        <f t="shared" si="33"/>
        <v>Bonds of the Ministry of Finance</v>
      </c>
      <c r="AD52" s="222">
        <f t="shared" si="33"/>
        <v>1040</v>
      </c>
      <c r="AE52" s="221"/>
      <c r="AF52" s="190"/>
      <c r="AG52" s="222">
        <f>AD52+1000</f>
        <v>2040</v>
      </c>
      <c r="AH52" s="211"/>
      <c r="AI52" s="190"/>
      <c r="AJ52" s="222">
        <f>AG52+1000</f>
        <v>3040</v>
      </c>
      <c r="AK52" s="211"/>
      <c r="AL52" s="190"/>
      <c r="AM52" s="222">
        <f>AJ52+1000</f>
        <v>4040</v>
      </c>
      <c r="AN52" s="211"/>
      <c r="AO52" s="206"/>
      <c r="AP52" s="231">
        <f>AM52+1000</f>
        <v>5040</v>
      </c>
      <c r="AQ52" s="217"/>
      <c r="AR52" s="201" t="str">
        <f>B52</f>
        <v>Bonds of the Ministry of Finance</v>
      </c>
      <c r="AS52" s="222">
        <f>AS51+1</f>
        <v>1040</v>
      </c>
      <c r="AT52" s="221"/>
      <c r="AU52" s="190"/>
      <c r="AV52" s="222">
        <f>AS52+1000</f>
        <v>2040</v>
      </c>
      <c r="AW52" s="211"/>
      <c r="AX52" s="190"/>
      <c r="AY52" s="222">
        <f>AV52+1000</f>
        <v>3040</v>
      </c>
      <c r="AZ52" s="211"/>
      <c r="BA52" s="190"/>
      <c r="BB52" s="222">
        <f>AY52+1000</f>
        <v>4040</v>
      </c>
      <c r="BC52" s="211"/>
      <c r="BD52" s="190"/>
      <c r="BE52" s="222">
        <f>BB52+1000</f>
        <v>5040</v>
      </c>
      <c r="BF52" s="211"/>
      <c r="BG52" s="190"/>
      <c r="BH52" s="222">
        <f>BE52+1000</f>
        <v>6040</v>
      </c>
      <c r="BI52" s="211"/>
      <c r="BJ52" s="190"/>
      <c r="BK52" s="222">
        <f>BH52+1000</f>
        <v>7040</v>
      </c>
      <c r="BL52" s="211"/>
      <c r="BM52" s="190"/>
      <c r="BN52" s="222">
        <f>BK52+1000</f>
        <v>8040</v>
      </c>
      <c r="BO52" s="211"/>
      <c r="BP52" s="190"/>
      <c r="BQ52" s="222">
        <f>BN52+1000</f>
        <v>9040</v>
      </c>
      <c r="BR52" s="359"/>
      <c r="BS52" s="201" t="str">
        <f>B52</f>
        <v>Bonds of the Ministry of Finance</v>
      </c>
      <c r="BT52" s="222">
        <f>AS52</f>
        <v>1040</v>
      </c>
      <c r="BU52" s="221"/>
      <c r="BV52" s="190"/>
      <c r="BW52" s="222">
        <f>BT52+1000</f>
        <v>2040</v>
      </c>
      <c r="BX52" s="211"/>
      <c r="BY52" s="190"/>
      <c r="BZ52" s="222">
        <f>BW52+1000</f>
        <v>3040</v>
      </c>
      <c r="CA52" s="211"/>
      <c r="CB52" s="190"/>
      <c r="CC52" s="222">
        <f>BZ52+1000</f>
        <v>4040</v>
      </c>
      <c r="CD52" s="211"/>
      <c r="CE52" s="206"/>
      <c r="CF52" s="231">
        <f>CC52+1000</f>
        <v>5040</v>
      </c>
      <c r="CG52" s="217"/>
      <c r="CJ52" s="356">
        <f>IF(ISBLANK(C52)=FALSE,1,0)</f>
        <v>1</v>
      </c>
    </row>
    <row r="53" spans="2:88" ht="12" thickBot="1" x14ac:dyDescent="0.25">
      <c r="B53" s="201" t="s">
        <v>104</v>
      </c>
      <c r="C53" s="222">
        <f>C52+1</f>
        <v>1041</v>
      </c>
      <c r="D53" s="221"/>
      <c r="E53" s="190"/>
      <c r="F53" s="222">
        <f>C53+1000</f>
        <v>2041</v>
      </c>
      <c r="G53" s="211"/>
      <c r="H53" s="190"/>
      <c r="I53" s="222">
        <f>F53+1000</f>
        <v>3041</v>
      </c>
      <c r="J53" s="211"/>
      <c r="K53" s="190"/>
      <c r="L53" s="222">
        <f>I53+1000</f>
        <v>4041</v>
      </c>
      <c r="M53" s="211"/>
      <c r="N53" s="190"/>
      <c r="O53" s="222">
        <f>L53+1000</f>
        <v>5041</v>
      </c>
      <c r="P53" s="211"/>
      <c r="Q53" s="190"/>
      <c r="R53" s="222">
        <f>O53+1000</f>
        <v>6041</v>
      </c>
      <c r="S53" s="211"/>
      <c r="T53" s="190"/>
      <c r="U53" s="222">
        <f>R53+1000</f>
        <v>7041</v>
      </c>
      <c r="V53" s="211"/>
      <c r="W53" s="190"/>
      <c r="X53" s="222">
        <f>U53+1000</f>
        <v>8041</v>
      </c>
      <c r="Y53" s="211"/>
      <c r="Z53" s="190"/>
      <c r="AA53" s="222">
        <f>X53+1000</f>
        <v>9041</v>
      </c>
      <c r="AB53" s="359"/>
      <c r="AC53" s="201" t="str">
        <f t="shared" si="33"/>
        <v>CNB bills</v>
      </c>
      <c r="AD53" s="222">
        <f t="shared" si="33"/>
        <v>1041</v>
      </c>
      <c r="AE53" s="221"/>
      <c r="AF53" s="190"/>
      <c r="AG53" s="222">
        <f>AD53+1000</f>
        <v>2041</v>
      </c>
      <c r="AH53" s="211"/>
      <c r="AI53" s="190"/>
      <c r="AJ53" s="222">
        <f>AG53+1000</f>
        <v>3041</v>
      </c>
      <c r="AK53" s="211"/>
      <c r="AL53" s="190"/>
      <c r="AM53" s="222">
        <f>AJ53+1000</f>
        <v>4041</v>
      </c>
      <c r="AN53" s="211"/>
      <c r="AO53" s="206"/>
      <c r="AP53" s="231">
        <f>AM53+1000</f>
        <v>5041</v>
      </c>
      <c r="AQ53" s="217"/>
      <c r="AR53" s="201" t="str">
        <f>B53</f>
        <v>CNB bills</v>
      </c>
      <c r="AS53" s="222">
        <f>AS52+1</f>
        <v>1041</v>
      </c>
      <c r="AT53" s="221"/>
      <c r="AU53" s="190"/>
      <c r="AV53" s="222">
        <f>AS53+1000</f>
        <v>2041</v>
      </c>
      <c r="AW53" s="211"/>
      <c r="AX53" s="190"/>
      <c r="AY53" s="222">
        <f>AV53+1000</f>
        <v>3041</v>
      </c>
      <c r="AZ53" s="211"/>
      <c r="BA53" s="190"/>
      <c r="BB53" s="222">
        <f>AY53+1000</f>
        <v>4041</v>
      </c>
      <c r="BC53" s="211"/>
      <c r="BD53" s="190"/>
      <c r="BE53" s="222">
        <f>BB53+1000</f>
        <v>5041</v>
      </c>
      <c r="BF53" s="211"/>
      <c r="BG53" s="190"/>
      <c r="BH53" s="222">
        <f>BE53+1000</f>
        <v>6041</v>
      </c>
      <c r="BI53" s="211"/>
      <c r="BJ53" s="190"/>
      <c r="BK53" s="222">
        <f>BH53+1000</f>
        <v>7041</v>
      </c>
      <c r="BL53" s="211"/>
      <c r="BM53" s="190"/>
      <c r="BN53" s="222">
        <f>BK53+1000</f>
        <v>8041</v>
      </c>
      <c r="BO53" s="211"/>
      <c r="BP53" s="190"/>
      <c r="BQ53" s="222">
        <f>BN53+1000</f>
        <v>9041</v>
      </c>
      <c r="BR53" s="359"/>
      <c r="BS53" s="201" t="str">
        <f>B53</f>
        <v>CNB bills</v>
      </c>
      <c r="BT53" s="222">
        <f>AS53</f>
        <v>1041</v>
      </c>
      <c r="BU53" s="221"/>
      <c r="BV53" s="190"/>
      <c r="BW53" s="222">
        <f>BT53+1000</f>
        <v>2041</v>
      </c>
      <c r="BX53" s="211"/>
      <c r="BY53" s="190"/>
      <c r="BZ53" s="222">
        <f>BW53+1000</f>
        <v>3041</v>
      </c>
      <c r="CA53" s="211"/>
      <c r="CB53" s="190"/>
      <c r="CC53" s="222">
        <f>BZ53+1000</f>
        <v>4041</v>
      </c>
      <c r="CD53" s="211"/>
      <c r="CE53" s="206"/>
      <c r="CF53" s="231">
        <f>CC53+1000</f>
        <v>5041</v>
      </c>
      <c r="CG53" s="217"/>
      <c r="CJ53" s="356">
        <f>IF(ISBLANK(C53)=FALSE,1,0)</f>
        <v>1</v>
      </c>
    </row>
    <row r="54" spans="2:88" ht="12" thickBot="1" x14ac:dyDescent="0.25">
      <c r="B54" s="201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203"/>
      <c r="AC54" s="201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203"/>
      <c r="AR54" s="201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0"/>
      <c r="BR54" s="203"/>
      <c r="BS54" s="201"/>
      <c r="BT54" s="190"/>
      <c r="BU54" s="190"/>
      <c r="BV54" s="190"/>
      <c r="BW54" s="190"/>
      <c r="BX54" s="190"/>
      <c r="BY54" s="190"/>
      <c r="BZ54" s="190"/>
      <c r="CA54" s="190"/>
      <c r="CB54" s="190"/>
      <c r="CC54" s="190"/>
      <c r="CD54" s="190"/>
      <c r="CE54" s="190"/>
      <c r="CF54" s="190"/>
      <c r="CG54" s="203"/>
      <c r="CJ54" s="356"/>
    </row>
    <row r="55" spans="2:88" ht="12" thickBot="1" x14ac:dyDescent="0.25">
      <c r="B55" s="201" t="s">
        <v>371</v>
      </c>
      <c r="C55" s="231">
        <f>C53+1</f>
        <v>1042</v>
      </c>
      <c r="D55" s="232"/>
      <c r="E55" s="190"/>
      <c r="F55" s="231">
        <f>C55+1000</f>
        <v>2042</v>
      </c>
      <c r="G55" s="217"/>
      <c r="H55" s="206"/>
      <c r="I55" s="231">
        <f>F55+1000</f>
        <v>3042</v>
      </c>
      <c r="J55" s="217"/>
      <c r="K55" s="206"/>
      <c r="L55" s="231">
        <f>I55+1000</f>
        <v>4042</v>
      </c>
      <c r="M55" s="217"/>
      <c r="N55" s="190"/>
      <c r="O55" s="231">
        <f>L55+1000</f>
        <v>5042</v>
      </c>
      <c r="P55" s="217"/>
      <c r="Q55" s="190"/>
      <c r="R55" s="231">
        <f>O55+1000</f>
        <v>6042</v>
      </c>
      <c r="S55" s="217"/>
      <c r="T55" s="190"/>
      <c r="U55" s="231">
        <f>R55+1000</f>
        <v>7042</v>
      </c>
      <c r="V55" s="217"/>
      <c r="W55" s="206"/>
      <c r="X55" s="231">
        <f>U55+1000</f>
        <v>8042</v>
      </c>
      <c r="Y55" s="217"/>
      <c r="Z55" s="190"/>
      <c r="AA55" s="231">
        <f>X55+1000</f>
        <v>9042</v>
      </c>
      <c r="AB55" s="217"/>
      <c r="AC55" s="201" t="str">
        <f t="shared" ref="AC55:AD59" si="34">B55</f>
        <v>RESIDENTS</v>
      </c>
      <c r="AD55" s="231">
        <f t="shared" si="34"/>
        <v>1042</v>
      </c>
      <c r="AE55" s="232"/>
      <c r="AF55" s="190"/>
      <c r="AG55" s="231">
        <f>AD55+1000</f>
        <v>2042</v>
      </c>
      <c r="AH55" s="217"/>
      <c r="AI55" s="206"/>
      <c r="AJ55" s="231">
        <f>AG55+1000</f>
        <v>3042</v>
      </c>
      <c r="AK55" s="217"/>
      <c r="AL55" s="206"/>
      <c r="AM55" s="231">
        <f>AJ55+1000</f>
        <v>4042</v>
      </c>
      <c r="AN55" s="217"/>
      <c r="AO55" s="190"/>
      <c r="AP55" s="231">
        <f>AM55+1000</f>
        <v>5042</v>
      </c>
      <c r="AQ55" s="217"/>
      <c r="AR55" s="201" t="str">
        <f>B55</f>
        <v>RESIDENTS</v>
      </c>
      <c r="AS55" s="231">
        <f>AS53+1</f>
        <v>1042</v>
      </c>
      <c r="AT55" s="232"/>
      <c r="AU55" s="190"/>
      <c r="AV55" s="231">
        <f>AS55+1000</f>
        <v>2042</v>
      </c>
      <c r="AW55" s="217"/>
      <c r="AX55" s="206"/>
      <c r="AY55" s="231">
        <f>AV55+1000</f>
        <v>3042</v>
      </c>
      <c r="AZ55" s="217"/>
      <c r="BA55" s="206"/>
      <c r="BB55" s="231">
        <f>AY55+1000</f>
        <v>4042</v>
      </c>
      <c r="BC55" s="217"/>
      <c r="BD55" s="190"/>
      <c r="BE55" s="231">
        <f>BB55+1000</f>
        <v>5042</v>
      </c>
      <c r="BF55" s="217"/>
      <c r="BG55" s="190"/>
      <c r="BH55" s="231">
        <f>BE55+1000</f>
        <v>6042</v>
      </c>
      <c r="BI55" s="217"/>
      <c r="BJ55" s="190"/>
      <c r="BK55" s="231">
        <f>BH55+1000</f>
        <v>7042</v>
      </c>
      <c r="BL55" s="217"/>
      <c r="BM55" s="206"/>
      <c r="BN55" s="231">
        <f>BK55+1000</f>
        <v>8042</v>
      </c>
      <c r="BO55" s="217"/>
      <c r="BP55" s="190"/>
      <c r="BQ55" s="231">
        <f>BN55+1000</f>
        <v>9042</v>
      </c>
      <c r="BR55" s="217"/>
      <c r="BS55" s="201" t="str">
        <f>B55</f>
        <v>RESIDENTS</v>
      </c>
      <c r="BT55" s="231">
        <f>AS55</f>
        <v>1042</v>
      </c>
      <c r="BU55" s="232"/>
      <c r="BV55" s="190"/>
      <c r="BW55" s="231">
        <f>BT55+1000</f>
        <v>2042</v>
      </c>
      <c r="BX55" s="217"/>
      <c r="BY55" s="206"/>
      <c r="BZ55" s="231">
        <f>BW55+1000</f>
        <v>3042</v>
      </c>
      <c r="CA55" s="217"/>
      <c r="CB55" s="206"/>
      <c r="CC55" s="231">
        <f>BZ55+1000</f>
        <v>4042</v>
      </c>
      <c r="CD55" s="217"/>
      <c r="CE55" s="190"/>
      <c r="CF55" s="231">
        <f>CC55+1000</f>
        <v>5042</v>
      </c>
      <c r="CG55" s="217"/>
      <c r="CJ55" s="356">
        <f>IF(ISBLANK(C55)=FALSE,1,0)</f>
        <v>1</v>
      </c>
    </row>
    <row r="56" spans="2:88" ht="12" thickBot="1" x14ac:dyDescent="0.25">
      <c r="B56" s="201" t="s">
        <v>385</v>
      </c>
      <c r="C56" s="222">
        <f>C55+1</f>
        <v>1043</v>
      </c>
      <c r="D56" s="221"/>
      <c r="E56" s="190"/>
      <c r="F56" s="222">
        <f>C56+1000</f>
        <v>2043</v>
      </c>
      <c r="G56" s="211"/>
      <c r="H56" s="190"/>
      <c r="I56" s="222">
        <f>F56+1000</f>
        <v>3043</v>
      </c>
      <c r="J56" s="211"/>
      <c r="K56" s="190"/>
      <c r="L56" s="222">
        <f>I56+1000</f>
        <v>4043</v>
      </c>
      <c r="M56" s="211"/>
      <c r="N56" s="190"/>
      <c r="O56" s="222">
        <f>L56+1000</f>
        <v>5043</v>
      </c>
      <c r="P56" s="211"/>
      <c r="Q56" s="190"/>
      <c r="R56" s="222">
        <f>O56+1000</f>
        <v>6043</v>
      </c>
      <c r="S56" s="211"/>
      <c r="T56" s="190"/>
      <c r="U56" s="222">
        <f>R56+1000</f>
        <v>7043</v>
      </c>
      <c r="V56" s="211"/>
      <c r="W56" s="190"/>
      <c r="X56" s="222">
        <f>U56+1000</f>
        <v>8043</v>
      </c>
      <c r="Y56" s="211"/>
      <c r="Z56" s="190"/>
      <c r="AA56" s="222">
        <f>X56+1000</f>
        <v>9043</v>
      </c>
      <c r="AB56" s="359"/>
      <c r="AC56" s="201" t="str">
        <f t="shared" si="34"/>
        <v>Certificates of deposit</v>
      </c>
      <c r="AD56" s="222">
        <f t="shared" si="34"/>
        <v>1043</v>
      </c>
      <c r="AE56" s="221"/>
      <c r="AF56" s="190"/>
      <c r="AG56" s="222">
        <f>AD56+1000</f>
        <v>2043</v>
      </c>
      <c r="AH56" s="211"/>
      <c r="AI56" s="190"/>
      <c r="AJ56" s="222">
        <f>AG56+1000</f>
        <v>3043</v>
      </c>
      <c r="AK56" s="211"/>
      <c r="AL56" s="190"/>
      <c r="AM56" s="222">
        <f>AJ56+1000</f>
        <v>4043</v>
      </c>
      <c r="AN56" s="211"/>
      <c r="AO56" s="206"/>
      <c r="AP56" s="231">
        <f>AM56+1000</f>
        <v>5043</v>
      </c>
      <c r="AQ56" s="217"/>
      <c r="AR56" s="201" t="str">
        <f>B56</f>
        <v>Certificates of deposit</v>
      </c>
      <c r="AS56" s="222">
        <f>AS55+1</f>
        <v>1043</v>
      </c>
      <c r="AT56" s="221"/>
      <c r="AU56" s="190"/>
      <c r="AV56" s="222">
        <f>AS56+1000</f>
        <v>2043</v>
      </c>
      <c r="AW56" s="211"/>
      <c r="AX56" s="190"/>
      <c r="AY56" s="222">
        <f>AV56+1000</f>
        <v>3043</v>
      </c>
      <c r="AZ56" s="211"/>
      <c r="BA56" s="190"/>
      <c r="BB56" s="222">
        <f>AY56+1000</f>
        <v>4043</v>
      </c>
      <c r="BC56" s="211"/>
      <c r="BD56" s="190"/>
      <c r="BE56" s="222">
        <f>BB56+1000</f>
        <v>5043</v>
      </c>
      <c r="BF56" s="211"/>
      <c r="BG56" s="190"/>
      <c r="BH56" s="222">
        <f>BE56+1000</f>
        <v>6043</v>
      </c>
      <c r="BI56" s="211"/>
      <c r="BJ56" s="190"/>
      <c r="BK56" s="222">
        <f>BH56+1000</f>
        <v>7043</v>
      </c>
      <c r="BL56" s="211"/>
      <c r="BM56" s="190"/>
      <c r="BN56" s="222">
        <f>BK56+1000</f>
        <v>8043</v>
      </c>
      <c r="BO56" s="211"/>
      <c r="BP56" s="190"/>
      <c r="BQ56" s="222">
        <f>BN56+1000</f>
        <v>9043</v>
      </c>
      <c r="BR56" s="359"/>
      <c r="BS56" s="201" t="str">
        <f>B56</f>
        <v>Certificates of deposit</v>
      </c>
      <c r="BT56" s="222">
        <f>AS56</f>
        <v>1043</v>
      </c>
      <c r="BU56" s="221"/>
      <c r="BV56" s="190"/>
      <c r="BW56" s="222">
        <f>BT56+1000</f>
        <v>2043</v>
      </c>
      <c r="BX56" s="211"/>
      <c r="BY56" s="190"/>
      <c r="BZ56" s="222">
        <f>BW56+1000</f>
        <v>3043</v>
      </c>
      <c r="CA56" s="211"/>
      <c r="CB56" s="190"/>
      <c r="CC56" s="222">
        <f>BZ56+1000</f>
        <v>4043</v>
      </c>
      <c r="CD56" s="211"/>
      <c r="CE56" s="206"/>
      <c r="CF56" s="231">
        <f>CC56+1000</f>
        <v>5043</v>
      </c>
      <c r="CG56" s="217"/>
      <c r="CJ56" s="356">
        <f>IF(ISBLANK(C56)=FALSE,1,0)</f>
        <v>1</v>
      </c>
    </row>
    <row r="57" spans="2:88" ht="12" thickBot="1" x14ac:dyDescent="0.25">
      <c r="B57" s="201" t="s">
        <v>384</v>
      </c>
      <c r="C57" s="222">
        <f>+C56+1</f>
        <v>1044</v>
      </c>
      <c r="D57" s="221"/>
      <c r="E57" s="190"/>
      <c r="F57" s="222">
        <f>C57+1000</f>
        <v>2044</v>
      </c>
      <c r="G57" s="221"/>
      <c r="H57" s="206"/>
      <c r="I57" s="222">
        <f>F57+1000</f>
        <v>3044</v>
      </c>
      <c r="J57" s="221"/>
      <c r="K57" s="206"/>
      <c r="L57" s="222">
        <f>I57+1000</f>
        <v>4044</v>
      </c>
      <c r="M57" s="221"/>
      <c r="N57" s="190"/>
      <c r="O57" s="222">
        <f>L57+1000</f>
        <v>5044</v>
      </c>
      <c r="P57" s="221"/>
      <c r="Q57" s="190"/>
      <c r="R57" s="222">
        <f>O57+1000</f>
        <v>6044</v>
      </c>
      <c r="S57" s="221"/>
      <c r="T57" s="190"/>
      <c r="U57" s="222">
        <f>R57+1000</f>
        <v>7044</v>
      </c>
      <c r="V57" s="221"/>
      <c r="W57" s="206"/>
      <c r="X57" s="222">
        <f>U57+1000</f>
        <v>8044</v>
      </c>
      <c r="Y57" s="221"/>
      <c r="Z57" s="190"/>
      <c r="AA57" s="222">
        <f>X57+1000</f>
        <v>9044</v>
      </c>
      <c r="AB57" s="289"/>
      <c r="AC57" s="201" t="str">
        <f t="shared" si="34"/>
        <v>Commercial bills</v>
      </c>
      <c r="AD57" s="222">
        <f t="shared" si="34"/>
        <v>1044</v>
      </c>
      <c r="AE57" s="221"/>
      <c r="AF57" s="190"/>
      <c r="AG57" s="222">
        <f>AD57+1000</f>
        <v>2044</v>
      </c>
      <c r="AH57" s="221"/>
      <c r="AI57" s="206"/>
      <c r="AJ57" s="222">
        <f>AG57+1000</f>
        <v>3044</v>
      </c>
      <c r="AK57" s="221"/>
      <c r="AL57" s="206"/>
      <c r="AM57" s="222">
        <f>AJ57+1000</f>
        <v>4044</v>
      </c>
      <c r="AN57" s="221"/>
      <c r="AO57" s="190"/>
      <c r="AP57" s="231">
        <f>AM57+1000</f>
        <v>5044</v>
      </c>
      <c r="AQ57" s="217"/>
      <c r="AR57" s="201" t="str">
        <f>B57</f>
        <v>Commercial bills</v>
      </c>
      <c r="AS57" s="222">
        <f>+AS56+1</f>
        <v>1044</v>
      </c>
      <c r="AT57" s="221"/>
      <c r="AU57" s="190"/>
      <c r="AV57" s="222">
        <f>AS57+1000</f>
        <v>2044</v>
      </c>
      <c r="AW57" s="221"/>
      <c r="AX57" s="206"/>
      <c r="AY57" s="222">
        <f>AV57+1000</f>
        <v>3044</v>
      </c>
      <c r="AZ57" s="221"/>
      <c r="BA57" s="206"/>
      <c r="BB57" s="222">
        <f>AY57+1000</f>
        <v>4044</v>
      </c>
      <c r="BC57" s="221"/>
      <c r="BD57" s="190"/>
      <c r="BE57" s="222">
        <f>BB57+1000</f>
        <v>5044</v>
      </c>
      <c r="BF57" s="221"/>
      <c r="BG57" s="190"/>
      <c r="BH57" s="222">
        <f>BE57+1000</f>
        <v>6044</v>
      </c>
      <c r="BI57" s="221"/>
      <c r="BJ57" s="190"/>
      <c r="BK57" s="222">
        <f>BH57+1000</f>
        <v>7044</v>
      </c>
      <c r="BL57" s="221"/>
      <c r="BM57" s="206"/>
      <c r="BN57" s="222">
        <f>BK57+1000</f>
        <v>8044</v>
      </c>
      <c r="BO57" s="221"/>
      <c r="BP57" s="190"/>
      <c r="BQ57" s="222">
        <f>BN57+1000</f>
        <v>9044</v>
      </c>
      <c r="BR57" s="289"/>
      <c r="BS57" s="201" t="str">
        <f>B57</f>
        <v>Commercial bills</v>
      </c>
      <c r="BT57" s="222">
        <f>AS57</f>
        <v>1044</v>
      </c>
      <c r="BU57" s="221"/>
      <c r="BV57" s="190"/>
      <c r="BW57" s="222">
        <f>BT57+1000</f>
        <v>2044</v>
      </c>
      <c r="BX57" s="221"/>
      <c r="BY57" s="206"/>
      <c r="BZ57" s="222">
        <f>BW57+1000</f>
        <v>3044</v>
      </c>
      <c r="CA57" s="221"/>
      <c r="CB57" s="206"/>
      <c r="CC57" s="222">
        <f>BZ57+1000</f>
        <v>4044</v>
      </c>
      <c r="CD57" s="221"/>
      <c r="CE57" s="190"/>
      <c r="CF57" s="231">
        <f>CC57+1000</f>
        <v>5044</v>
      </c>
      <c r="CG57" s="217"/>
      <c r="CJ57" s="356">
        <f>IF(ISBLANK(C57)=FALSE,1,0)</f>
        <v>1</v>
      </c>
    </row>
    <row r="58" spans="2:88" ht="12" thickBot="1" x14ac:dyDescent="0.25">
      <c r="B58" s="201" t="s">
        <v>383</v>
      </c>
      <c r="C58" s="222">
        <f>C57+1</f>
        <v>1045</v>
      </c>
      <c r="D58" s="221"/>
      <c r="E58" s="190"/>
      <c r="F58" s="222">
        <f>C58+1000</f>
        <v>2045</v>
      </c>
      <c r="G58" s="211"/>
      <c r="H58" s="190"/>
      <c r="I58" s="222">
        <f>F58+1000</f>
        <v>3045</v>
      </c>
      <c r="J58" s="211"/>
      <c r="K58" s="190"/>
      <c r="L58" s="222">
        <f>I58+1000</f>
        <v>4045</v>
      </c>
      <c r="M58" s="211"/>
      <c r="N58" s="190"/>
      <c r="O58" s="222">
        <f>L58+1000</f>
        <v>5045</v>
      </c>
      <c r="P58" s="211"/>
      <c r="Q58" s="190"/>
      <c r="R58" s="222">
        <f>O58+1000</f>
        <v>6045</v>
      </c>
      <c r="S58" s="211"/>
      <c r="T58" s="190"/>
      <c r="U58" s="222">
        <f>R58+1000</f>
        <v>7045</v>
      </c>
      <c r="V58" s="211"/>
      <c r="W58" s="190"/>
      <c r="X58" s="222">
        <f>U58+1000</f>
        <v>8045</v>
      </c>
      <c r="Y58" s="211"/>
      <c r="Z58" s="190"/>
      <c r="AA58" s="222">
        <f>X58+1000</f>
        <v>9045</v>
      </c>
      <c r="AB58" s="359"/>
      <c r="AC58" s="201" t="str">
        <f t="shared" si="34"/>
        <v>Bills of exchange</v>
      </c>
      <c r="AD58" s="222">
        <f t="shared" si="34"/>
        <v>1045</v>
      </c>
      <c r="AE58" s="221"/>
      <c r="AF58" s="190"/>
      <c r="AG58" s="222">
        <f>AD58+1000</f>
        <v>2045</v>
      </c>
      <c r="AH58" s="211"/>
      <c r="AI58" s="190"/>
      <c r="AJ58" s="222">
        <f>AG58+1000</f>
        <v>3045</v>
      </c>
      <c r="AK58" s="211"/>
      <c r="AL58" s="190"/>
      <c r="AM58" s="222">
        <f>AJ58+1000</f>
        <v>4045</v>
      </c>
      <c r="AN58" s="211"/>
      <c r="AO58" s="190"/>
      <c r="AP58" s="231">
        <f>AM58+1000</f>
        <v>5045</v>
      </c>
      <c r="AQ58" s="217"/>
      <c r="AR58" s="201" t="str">
        <f>B58</f>
        <v>Bills of exchange</v>
      </c>
      <c r="AS58" s="222">
        <f>AS57+1</f>
        <v>1045</v>
      </c>
      <c r="AT58" s="221"/>
      <c r="AU58" s="190"/>
      <c r="AV58" s="222">
        <f>AS58+1000</f>
        <v>2045</v>
      </c>
      <c r="AW58" s="211"/>
      <c r="AX58" s="190"/>
      <c r="AY58" s="222">
        <f>AV58+1000</f>
        <v>3045</v>
      </c>
      <c r="AZ58" s="211"/>
      <c r="BA58" s="190"/>
      <c r="BB58" s="222">
        <f>AY58+1000</f>
        <v>4045</v>
      </c>
      <c r="BC58" s="211"/>
      <c r="BD58" s="190"/>
      <c r="BE58" s="222">
        <f>BB58+1000</f>
        <v>5045</v>
      </c>
      <c r="BF58" s="211"/>
      <c r="BG58" s="190"/>
      <c r="BH58" s="222">
        <f>BE58+1000</f>
        <v>6045</v>
      </c>
      <c r="BI58" s="211"/>
      <c r="BJ58" s="190"/>
      <c r="BK58" s="222">
        <f>BH58+1000</f>
        <v>7045</v>
      </c>
      <c r="BL58" s="211"/>
      <c r="BM58" s="190"/>
      <c r="BN58" s="222">
        <f>BK58+1000</f>
        <v>8045</v>
      </c>
      <c r="BO58" s="211"/>
      <c r="BP58" s="190"/>
      <c r="BQ58" s="222">
        <f>BN58+1000</f>
        <v>9045</v>
      </c>
      <c r="BR58" s="359"/>
      <c r="BS58" s="201" t="str">
        <f>B58</f>
        <v>Bills of exchange</v>
      </c>
      <c r="BT58" s="222">
        <f>AS58</f>
        <v>1045</v>
      </c>
      <c r="BU58" s="221"/>
      <c r="BV58" s="190"/>
      <c r="BW58" s="222">
        <f>BT58+1000</f>
        <v>2045</v>
      </c>
      <c r="BX58" s="211"/>
      <c r="BY58" s="190"/>
      <c r="BZ58" s="222">
        <f>BW58+1000</f>
        <v>3045</v>
      </c>
      <c r="CA58" s="211"/>
      <c r="CB58" s="190"/>
      <c r="CC58" s="222">
        <f>BZ58+1000</f>
        <v>4045</v>
      </c>
      <c r="CD58" s="211"/>
      <c r="CE58" s="190"/>
      <c r="CF58" s="231">
        <f>CC58+1000</f>
        <v>5045</v>
      </c>
      <c r="CG58" s="217"/>
      <c r="CJ58" s="356">
        <f>IF(ISBLANK(C58)=FALSE,1,0)</f>
        <v>1</v>
      </c>
    </row>
    <row r="59" spans="2:88" ht="12" thickBot="1" x14ac:dyDescent="0.25">
      <c r="B59" s="201" t="s">
        <v>382</v>
      </c>
      <c r="C59" s="222">
        <f>C58+1</f>
        <v>1046</v>
      </c>
      <c r="D59" s="221"/>
      <c r="E59" s="190"/>
      <c r="F59" s="222">
        <f>C59+1000</f>
        <v>2046</v>
      </c>
      <c r="G59" s="211"/>
      <c r="H59" s="190"/>
      <c r="I59" s="222">
        <f>F59+1000</f>
        <v>3046</v>
      </c>
      <c r="J59" s="211"/>
      <c r="K59" s="190"/>
      <c r="L59" s="222">
        <f>I59+1000</f>
        <v>4046</v>
      </c>
      <c r="M59" s="211"/>
      <c r="N59" s="190"/>
      <c r="O59" s="222">
        <f>L59+1000</f>
        <v>5046</v>
      </c>
      <c r="P59" s="211"/>
      <c r="Q59" s="190"/>
      <c r="R59" s="222">
        <f>O59+1000</f>
        <v>6046</v>
      </c>
      <c r="S59" s="211"/>
      <c r="T59" s="190"/>
      <c r="U59" s="222">
        <f>R59+1000</f>
        <v>7046</v>
      </c>
      <c r="V59" s="211"/>
      <c r="W59" s="190"/>
      <c r="X59" s="222">
        <f>U59+1000</f>
        <v>8046</v>
      </c>
      <c r="Y59" s="211"/>
      <c r="Z59" s="190"/>
      <c r="AA59" s="222">
        <f>X59+1000</f>
        <v>9046</v>
      </c>
      <c r="AB59" s="359"/>
      <c r="AC59" s="201" t="str">
        <f t="shared" si="34"/>
        <v>Bonds</v>
      </c>
      <c r="AD59" s="222">
        <f t="shared" si="34"/>
        <v>1046</v>
      </c>
      <c r="AE59" s="221"/>
      <c r="AF59" s="190"/>
      <c r="AG59" s="222">
        <f>AD59+1000</f>
        <v>2046</v>
      </c>
      <c r="AH59" s="211"/>
      <c r="AI59" s="190"/>
      <c r="AJ59" s="222">
        <f>AG59+1000</f>
        <v>3046</v>
      </c>
      <c r="AK59" s="211"/>
      <c r="AL59" s="190"/>
      <c r="AM59" s="222">
        <f>AJ59+1000</f>
        <v>4046</v>
      </c>
      <c r="AN59" s="211"/>
      <c r="AO59" s="190"/>
      <c r="AP59" s="231">
        <f>AM59+1000</f>
        <v>5046</v>
      </c>
      <c r="AQ59" s="217"/>
      <c r="AR59" s="201" t="str">
        <f>B59</f>
        <v>Bonds</v>
      </c>
      <c r="AS59" s="222">
        <f>AS58+1</f>
        <v>1046</v>
      </c>
      <c r="AT59" s="221"/>
      <c r="AU59" s="190"/>
      <c r="AV59" s="222">
        <f>AS59+1000</f>
        <v>2046</v>
      </c>
      <c r="AW59" s="211"/>
      <c r="AX59" s="190"/>
      <c r="AY59" s="222">
        <f>AV59+1000</f>
        <v>3046</v>
      </c>
      <c r="AZ59" s="211"/>
      <c r="BA59" s="190"/>
      <c r="BB59" s="222">
        <f>AY59+1000</f>
        <v>4046</v>
      </c>
      <c r="BC59" s="211"/>
      <c r="BD59" s="190"/>
      <c r="BE59" s="222">
        <f>BB59+1000</f>
        <v>5046</v>
      </c>
      <c r="BF59" s="211"/>
      <c r="BG59" s="190"/>
      <c r="BH59" s="222">
        <f>BE59+1000</f>
        <v>6046</v>
      </c>
      <c r="BI59" s="211"/>
      <c r="BJ59" s="190"/>
      <c r="BK59" s="222">
        <f>BH59+1000</f>
        <v>7046</v>
      </c>
      <c r="BL59" s="211"/>
      <c r="BM59" s="190"/>
      <c r="BN59" s="222">
        <f>BK59+1000</f>
        <v>8046</v>
      </c>
      <c r="BO59" s="211"/>
      <c r="BP59" s="190"/>
      <c r="BQ59" s="222">
        <f>BN59+1000</f>
        <v>9046</v>
      </c>
      <c r="BR59" s="359"/>
      <c r="BS59" s="201" t="str">
        <f>B59</f>
        <v>Bonds</v>
      </c>
      <c r="BT59" s="222">
        <f>AS59</f>
        <v>1046</v>
      </c>
      <c r="BU59" s="221"/>
      <c r="BV59" s="190"/>
      <c r="BW59" s="222">
        <f>BT59+1000</f>
        <v>2046</v>
      </c>
      <c r="BX59" s="211"/>
      <c r="BY59" s="190"/>
      <c r="BZ59" s="222">
        <f>BW59+1000</f>
        <v>3046</v>
      </c>
      <c r="CA59" s="211"/>
      <c r="CB59" s="190"/>
      <c r="CC59" s="222">
        <f>BZ59+1000</f>
        <v>4046</v>
      </c>
      <c r="CD59" s="211"/>
      <c r="CE59" s="190"/>
      <c r="CF59" s="231">
        <f>CC59+1000</f>
        <v>5046</v>
      </c>
      <c r="CG59" s="217"/>
      <c r="CJ59" s="356">
        <f>IF(ISBLANK(C59)=FALSE,1,0)</f>
        <v>1</v>
      </c>
    </row>
    <row r="60" spans="2:88" ht="12" thickBot="1" x14ac:dyDescent="0.25">
      <c r="B60" s="201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203"/>
      <c r="AC60" s="201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203"/>
      <c r="AR60" s="201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  <c r="BQ60" s="190"/>
      <c r="BR60" s="203"/>
      <c r="BS60" s="201"/>
      <c r="BT60" s="190"/>
      <c r="BU60" s="190"/>
      <c r="BV60" s="190"/>
      <c r="BW60" s="190"/>
      <c r="BX60" s="190"/>
      <c r="BY60" s="190"/>
      <c r="BZ60" s="190"/>
      <c r="CA60" s="190"/>
      <c r="CB60" s="190"/>
      <c r="CC60" s="190"/>
      <c r="CD60" s="190"/>
      <c r="CE60" s="190"/>
      <c r="CF60" s="190"/>
      <c r="CG60" s="203"/>
      <c r="CJ60" s="356"/>
    </row>
    <row r="61" spans="2:88" ht="12" thickBot="1" x14ac:dyDescent="0.25">
      <c r="B61" s="201" t="s">
        <v>356</v>
      </c>
      <c r="C61" s="231">
        <f>C59+1</f>
        <v>1047</v>
      </c>
      <c r="D61" s="232"/>
      <c r="E61" s="190"/>
      <c r="F61" s="231">
        <f t="shared" ref="F61:F66" si="35">C61+1000</f>
        <v>2047</v>
      </c>
      <c r="G61" s="217"/>
      <c r="H61" s="206"/>
      <c r="I61" s="231">
        <f t="shared" ref="I61:I66" si="36">F61+1000</f>
        <v>3047</v>
      </c>
      <c r="J61" s="217"/>
      <c r="K61" s="206"/>
      <c r="L61" s="231">
        <f t="shared" ref="L61:L66" si="37">I61+1000</f>
        <v>4047</v>
      </c>
      <c r="M61" s="217"/>
      <c r="N61" s="190"/>
      <c r="O61" s="231">
        <f t="shared" ref="O61:O66" si="38">L61+1000</f>
        <v>5047</v>
      </c>
      <c r="P61" s="217"/>
      <c r="Q61" s="190"/>
      <c r="R61" s="231">
        <f t="shared" ref="R61:R66" si="39">O61+1000</f>
        <v>6047</v>
      </c>
      <c r="S61" s="217"/>
      <c r="T61" s="190"/>
      <c r="U61" s="231">
        <f t="shared" ref="U61:U66" si="40">R61+1000</f>
        <v>7047</v>
      </c>
      <c r="V61" s="217"/>
      <c r="W61" s="206"/>
      <c r="X61" s="231">
        <f t="shared" ref="X61:X66" si="41">U61+1000</f>
        <v>8047</v>
      </c>
      <c r="Y61" s="217"/>
      <c r="Z61" s="190"/>
      <c r="AA61" s="231">
        <f t="shared" ref="AA61:AA66" si="42">X61+1000</f>
        <v>9047</v>
      </c>
      <c r="AB61" s="217"/>
      <c r="AC61" s="201" t="str">
        <f t="shared" ref="AC61:AD66" si="43">B61</f>
        <v>NON-RESIDENTS</v>
      </c>
      <c r="AD61" s="231">
        <f t="shared" si="43"/>
        <v>1047</v>
      </c>
      <c r="AE61" s="232"/>
      <c r="AF61" s="190"/>
      <c r="AG61" s="231">
        <f t="shared" ref="AG61:AG66" si="44">AD61+1000</f>
        <v>2047</v>
      </c>
      <c r="AH61" s="217"/>
      <c r="AI61" s="206"/>
      <c r="AJ61" s="231">
        <f t="shared" ref="AJ61:AJ66" si="45">AG61+1000</f>
        <v>3047</v>
      </c>
      <c r="AK61" s="217"/>
      <c r="AL61" s="206"/>
      <c r="AM61" s="231">
        <f t="shared" ref="AM61:AM66" si="46">AJ61+1000</f>
        <v>4047</v>
      </c>
      <c r="AN61" s="217"/>
      <c r="AO61" s="190"/>
      <c r="AP61" s="231">
        <f t="shared" ref="AP61:AP66" si="47">AM61+1000</f>
        <v>5047</v>
      </c>
      <c r="AQ61" s="217"/>
      <c r="AR61" s="201" t="str">
        <f t="shared" ref="AR61:AR66" si="48">B61</f>
        <v>NON-RESIDENTS</v>
      </c>
      <c r="AS61" s="231">
        <f>AS59+1</f>
        <v>1047</v>
      </c>
      <c r="AT61" s="232"/>
      <c r="AU61" s="190"/>
      <c r="AV61" s="231">
        <f t="shared" ref="AV61:AV66" si="49">AS61+1000</f>
        <v>2047</v>
      </c>
      <c r="AW61" s="217"/>
      <c r="AX61" s="206"/>
      <c r="AY61" s="231">
        <f t="shared" ref="AY61:AY66" si="50">AV61+1000</f>
        <v>3047</v>
      </c>
      <c r="AZ61" s="217"/>
      <c r="BA61" s="206"/>
      <c r="BB61" s="231">
        <f t="shared" ref="BB61:BB66" si="51">AY61+1000</f>
        <v>4047</v>
      </c>
      <c r="BC61" s="217"/>
      <c r="BD61" s="190"/>
      <c r="BE61" s="231">
        <f t="shared" ref="BE61:BE66" si="52">BB61+1000</f>
        <v>5047</v>
      </c>
      <c r="BF61" s="217"/>
      <c r="BG61" s="190"/>
      <c r="BH61" s="231">
        <f t="shared" ref="BH61:BH66" si="53">BE61+1000</f>
        <v>6047</v>
      </c>
      <c r="BI61" s="217"/>
      <c r="BJ61" s="190"/>
      <c r="BK61" s="231">
        <f t="shared" ref="BK61:BK66" si="54">BH61+1000</f>
        <v>7047</v>
      </c>
      <c r="BL61" s="217"/>
      <c r="BM61" s="206"/>
      <c r="BN61" s="231">
        <f t="shared" ref="BN61:BN66" si="55">BK61+1000</f>
        <v>8047</v>
      </c>
      <c r="BO61" s="217"/>
      <c r="BP61" s="190"/>
      <c r="BQ61" s="231">
        <f t="shared" ref="BQ61:BQ66" si="56">BN61+1000</f>
        <v>9047</v>
      </c>
      <c r="BR61" s="217"/>
      <c r="BS61" s="201" t="str">
        <f t="shared" ref="BS61:BS66" si="57">B61</f>
        <v>NON-RESIDENTS</v>
      </c>
      <c r="BT61" s="231">
        <f t="shared" ref="BT61:BT66" si="58">AS61</f>
        <v>1047</v>
      </c>
      <c r="BU61" s="232"/>
      <c r="BV61" s="190"/>
      <c r="BW61" s="231">
        <f t="shared" ref="BW61:BW66" si="59">BT61+1000</f>
        <v>2047</v>
      </c>
      <c r="BX61" s="217"/>
      <c r="BY61" s="206"/>
      <c r="BZ61" s="231">
        <f t="shared" ref="BZ61:BZ66" si="60">BW61+1000</f>
        <v>3047</v>
      </c>
      <c r="CA61" s="217"/>
      <c r="CB61" s="206"/>
      <c r="CC61" s="231">
        <f t="shared" ref="CC61:CC66" si="61">BZ61+1000</f>
        <v>4047</v>
      </c>
      <c r="CD61" s="217"/>
      <c r="CE61" s="190"/>
      <c r="CF61" s="231">
        <f t="shared" ref="CF61:CF66" si="62">CC61+1000</f>
        <v>5047</v>
      </c>
      <c r="CG61" s="217"/>
      <c r="CJ61" s="356">
        <f t="shared" ref="CJ61:CJ66" si="63">IF(ISBLANK(C61)=FALSE,1,0)</f>
        <v>1</v>
      </c>
    </row>
    <row r="62" spans="2:88" ht="12" thickBot="1" x14ac:dyDescent="0.25">
      <c r="B62" s="201" t="s">
        <v>386</v>
      </c>
      <c r="C62" s="222">
        <f>C61+1</f>
        <v>1048</v>
      </c>
      <c r="D62" s="221"/>
      <c r="E62" s="190"/>
      <c r="F62" s="222">
        <f t="shared" si="35"/>
        <v>2048</v>
      </c>
      <c r="G62" s="211"/>
      <c r="H62" s="190"/>
      <c r="I62" s="222">
        <f t="shared" si="36"/>
        <v>3048</v>
      </c>
      <c r="J62" s="211"/>
      <c r="K62" s="190"/>
      <c r="L62" s="222">
        <f t="shared" si="37"/>
        <v>4048</v>
      </c>
      <c r="M62" s="211"/>
      <c r="N62" s="190"/>
      <c r="O62" s="222">
        <f t="shared" si="38"/>
        <v>5048</v>
      </c>
      <c r="P62" s="211"/>
      <c r="Q62" s="190"/>
      <c r="R62" s="222">
        <f t="shared" si="39"/>
        <v>6048</v>
      </c>
      <c r="S62" s="211"/>
      <c r="T62" s="190"/>
      <c r="U62" s="222">
        <f t="shared" si="40"/>
        <v>7048</v>
      </c>
      <c r="V62" s="211"/>
      <c r="W62" s="190"/>
      <c r="X62" s="222">
        <f t="shared" si="41"/>
        <v>8048</v>
      </c>
      <c r="Y62" s="211"/>
      <c r="Z62" s="190"/>
      <c r="AA62" s="222">
        <f t="shared" si="42"/>
        <v>9048</v>
      </c>
      <c r="AB62" s="359"/>
      <c r="AC62" s="201" t="str">
        <f t="shared" si="43"/>
        <v>CNB bills and T-bills</v>
      </c>
      <c r="AD62" s="222">
        <f t="shared" si="43"/>
        <v>1048</v>
      </c>
      <c r="AE62" s="221"/>
      <c r="AF62" s="190"/>
      <c r="AG62" s="222">
        <f t="shared" si="44"/>
        <v>2048</v>
      </c>
      <c r="AH62" s="211"/>
      <c r="AI62" s="190"/>
      <c r="AJ62" s="222">
        <f t="shared" si="45"/>
        <v>3048</v>
      </c>
      <c r="AK62" s="211"/>
      <c r="AL62" s="190"/>
      <c r="AM62" s="222">
        <f t="shared" si="46"/>
        <v>4048</v>
      </c>
      <c r="AN62" s="211"/>
      <c r="AO62" s="190"/>
      <c r="AP62" s="231">
        <f t="shared" si="47"/>
        <v>5048</v>
      </c>
      <c r="AQ62" s="217"/>
      <c r="AR62" s="201" t="str">
        <f t="shared" si="48"/>
        <v>CNB bills and T-bills</v>
      </c>
      <c r="AS62" s="222">
        <f>AS61+1</f>
        <v>1048</v>
      </c>
      <c r="AT62" s="221"/>
      <c r="AU62" s="190"/>
      <c r="AV62" s="222">
        <f t="shared" si="49"/>
        <v>2048</v>
      </c>
      <c r="AW62" s="211"/>
      <c r="AX62" s="190"/>
      <c r="AY62" s="222">
        <f t="shared" si="50"/>
        <v>3048</v>
      </c>
      <c r="AZ62" s="211"/>
      <c r="BA62" s="190"/>
      <c r="BB62" s="222">
        <f t="shared" si="51"/>
        <v>4048</v>
      </c>
      <c r="BC62" s="211"/>
      <c r="BD62" s="190"/>
      <c r="BE62" s="222">
        <f t="shared" si="52"/>
        <v>5048</v>
      </c>
      <c r="BF62" s="211"/>
      <c r="BG62" s="190"/>
      <c r="BH62" s="222">
        <f t="shared" si="53"/>
        <v>6048</v>
      </c>
      <c r="BI62" s="211"/>
      <c r="BJ62" s="190"/>
      <c r="BK62" s="222">
        <f t="shared" si="54"/>
        <v>7048</v>
      </c>
      <c r="BL62" s="211"/>
      <c r="BM62" s="190"/>
      <c r="BN62" s="222">
        <f t="shared" si="55"/>
        <v>8048</v>
      </c>
      <c r="BO62" s="211"/>
      <c r="BP62" s="190"/>
      <c r="BQ62" s="222">
        <f t="shared" si="56"/>
        <v>9048</v>
      </c>
      <c r="BR62" s="359"/>
      <c r="BS62" s="201" t="str">
        <f t="shared" si="57"/>
        <v>CNB bills and T-bills</v>
      </c>
      <c r="BT62" s="222">
        <f t="shared" si="58"/>
        <v>1048</v>
      </c>
      <c r="BU62" s="221"/>
      <c r="BV62" s="190"/>
      <c r="BW62" s="222">
        <f t="shared" si="59"/>
        <v>2048</v>
      </c>
      <c r="BX62" s="211"/>
      <c r="BY62" s="190"/>
      <c r="BZ62" s="222">
        <f t="shared" si="60"/>
        <v>3048</v>
      </c>
      <c r="CA62" s="211"/>
      <c r="CB62" s="190"/>
      <c r="CC62" s="222">
        <f t="shared" si="61"/>
        <v>4048</v>
      </c>
      <c r="CD62" s="211"/>
      <c r="CE62" s="190"/>
      <c r="CF62" s="231">
        <f t="shared" si="62"/>
        <v>5048</v>
      </c>
      <c r="CG62" s="217"/>
      <c r="CJ62" s="356">
        <f t="shared" si="63"/>
        <v>1</v>
      </c>
    </row>
    <row r="63" spans="2:88" ht="12" thickBot="1" x14ac:dyDescent="0.25">
      <c r="B63" s="201" t="s">
        <v>385</v>
      </c>
      <c r="C63" s="222">
        <f>C62+1</f>
        <v>1049</v>
      </c>
      <c r="D63" s="221"/>
      <c r="E63" s="190"/>
      <c r="F63" s="222">
        <f t="shared" si="35"/>
        <v>2049</v>
      </c>
      <c r="G63" s="221"/>
      <c r="H63" s="206"/>
      <c r="I63" s="222">
        <f t="shared" si="36"/>
        <v>3049</v>
      </c>
      <c r="J63" s="221"/>
      <c r="K63" s="206"/>
      <c r="L63" s="222">
        <f t="shared" si="37"/>
        <v>4049</v>
      </c>
      <c r="M63" s="221"/>
      <c r="N63" s="190"/>
      <c r="O63" s="222">
        <f t="shared" si="38"/>
        <v>5049</v>
      </c>
      <c r="P63" s="221"/>
      <c r="Q63" s="190"/>
      <c r="R63" s="222">
        <f t="shared" si="39"/>
        <v>6049</v>
      </c>
      <c r="S63" s="221"/>
      <c r="T63" s="190"/>
      <c r="U63" s="222">
        <f t="shared" si="40"/>
        <v>7049</v>
      </c>
      <c r="V63" s="221"/>
      <c r="W63" s="206"/>
      <c r="X63" s="222">
        <f t="shared" si="41"/>
        <v>8049</v>
      </c>
      <c r="Y63" s="221"/>
      <c r="Z63" s="190"/>
      <c r="AA63" s="222">
        <f t="shared" si="42"/>
        <v>9049</v>
      </c>
      <c r="AB63" s="289"/>
      <c r="AC63" s="201" t="str">
        <f t="shared" si="43"/>
        <v>Certificates of deposit</v>
      </c>
      <c r="AD63" s="222">
        <f t="shared" si="43"/>
        <v>1049</v>
      </c>
      <c r="AE63" s="221"/>
      <c r="AF63" s="190"/>
      <c r="AG63" s="222">
        <f t="shared" si="44"/>
        <v>2049</v>
      </c>
      <c r="AH63" s="221"/>
      <c r="AI63" s="206"/>
      <c r="AJ63" s="222">
        <f t="shared" si="45"/>
        <v>3049</v>
      </c>
      <c r="AK63" s="221"/>
      <c r="AL63" s="206"/>
      <c r="AM63" s="222">
        <f t="shared" si="46"/>
        <v>4049</v>
      </c>
      <c r="AN63" s="221"/>
      <c r="AO63" s="190"/>
      <c r="AP63" s="231">
        <f t="shared" si="47"/>
        <v>5049</v>
      </c>
      <c r="AQ63" s="217"/>
      <c r="AR63" s="201" t="str">
        <f t="shared" si="48"/>
        <v>Certificates of deposit</v>
      </c>
      <c r="AS63" s="222">
        <f>AS62+1</f>
        <v>1049</v>
      </c>
      <c r="AT63" s="221"/>
      <c r="AU63" s="190"/>
      <c r="AV63" s="222">
        <f t="shared" si="49"/>
        <v>2049</v>
      </c>
      <c r="AW63" s="221"/>
      <c r="AX63" s="206"/>
      <c r="AY63" s="222">
        <f t="shared" si="50"/>
        <v>3049</v>
      </c>
      <c r="AZ63" s="221"/>
      <c r="BA63" s="206"/>
      <c r="BB63" s="222">
        <f t="shared" si="51"/>
        <v>4049</v>
      </c>
      <c r="BC63" s="221"/>
      <c r="BD63" s="190"/>
      <c r="BE63" s="222">
        <f t="shared" si="52"/>
        <v>5049</v>
      </c>
      <c r="BF63" s="221"/>
      <c r="BG63" s="190"/>
      <c r="BH63" s="222">
        <f t="shared" si="53"/>
        <v>6049</v>
      </c>
      <c r="BI63" s="221"/>
      <c r="BJ63" s="190"/>
      <c r="BK63" s="222">
        <f t="shared" si="54"/>
        <v>7049</v>
      </c>
      <c r="BL63" s="221"/>
      <c r="BM63" s="206"/>
      <c r="BN63" s="222">
        <f t="shared" si="55"/>
        <v>8049</v>
      </c>
      <c r="BO63" s="221"/>
      <c r="BP63" s="190"/>
      <c r="BQ63" s="222">
        <f t="shared" si="56"/>
        <v>9049</v>
      </c>
      <c r="BR63" s="289"/>
      <c r="BS63" s="201" t="str">
        <f t="shared" si="57"/>
        <v>Certificates of deposit</v>
      </c>
      <c r="BT63" s="222">
        <f t="shared" si="58"/>
        <v>1049</v>
      </c>
      <c r="BU63" s="221"/>
      <c r="BV63" s="190"/>
      <c r="BW63" s="222">
        <f t="shared" si="59"/>
        <v>2049</v>
      </c>
      <c r="BX63" s="221"/>
      <c r="BY63" s="206"/>
      <c r="BZ63" s="222">
        <f t="shared" si="60"/>
        <v>3049</v>
      </c>
      <c r="CA63" s="221"/>
      <c r="CB63" s="206"/>
      <c r="CC63" s="222">
        <f t="shared" si="61"/>
        <v>4049</v>
      </c>
      <c r="CD63" s="221"/>
      <c r="CE63" s="190"/>
      <c r="CF63" s="231">
        <f t="shared" si="62"/>
        <v>5049</v>
      </c>
      <c r="CG63" s="217"/>
      <c r="CJ63" s="356">
        <f t="shared" si="63"/>
        <v>1</v>
      </c>
    </row>
    <row r="64" spans="2:88" ht="12" thickBot="1" x14ac:dyDescent="0.25">
      <c r="B64" s="201" t="s">
        <v>384</v>
      </c>
      <c r="C64" s="222">
        <f>C63+1</f>
        <v>1050</v>
      </c>
      <c r="D64" s="221"/>
      <c r="E64" s="190"/>
      <c r="F64" s="222">
        <f t="shared" si="35"/>
        <v>2050</v>
      </c>
      <c r="G64" s="211"/>
      <c r="H64" s="190"/>
      <c r="I64" s="222">
        <f t="shared" si="36"/>
        <v>3050</v>
      </c>
      <c r="J64" s="211"/>
      <c r="K64" s="190"/>
      <c r="L64" s="222">
        <f t="shared" si="37"/>
        <v>4050</v>
      </c>
      <c r="M64" s="211"/>
      <c r="N64" s="190"/>
      <c r="O64" s="222">
        <f t="shared" si="38"/>
        <v>5050</v>
      </c>
      <c r="P64" s="211"/>
      <c r="Q64" s="190"/>
      <c r="R64" s="222">
        <f t="shared" si="39"/>
        <v>6050</v>
      </c>
      <c r="S64" s="211"/>
      <c r="T64" s="190"/>
      <c r="U64" s="222">
        <f t="shared" si="40"/>
        <v>7050</v>
      </c>
      <c r="V64" s="211"/>
      <c r="W64" s="190"/>
      <c r="X64" s="222">
        <f t="shared" si="41"/>
        <v>8050</v>
      </c>
      <c r="Y64" s="211"/>
      <c r="Z64" s="190"/>
      <c r="AA64" s="222">
        <f t="shared" si="42"/>
        <v>9050</v>
      </c>
      <c r="AB64" s="359"/>
      <c r="AC64" s="201" t="str">
        <f t="shared" si="43"/>
        <v>Commercial bills</v>
      </c>
      <c r="AD64" s="222">
        <f t="shared" si="43"/>
        <v>1050</v>
      </c>
      <c r="AE64" s="221"/>
      <c r="AF64" s="190"/>
      <c r="AG64" s="222">
        <f t="shared" si="44"/>
        <v>2050</v>
      </c>
      <c r="AH64" s="211"/>
      <c r="AI64" s="190"/>
      <c r="AJ64" s="222">
        <f t="shared" si="45"/>
        <v>3050</v>
      </c>
      <c r="AK64" s="211"/>
      <c r="AL64" s="190"/>
      <c r="AM64" s="222">
        <f t="shared" si="46"/>
        <v>4050</v>
      </c>
      <c r="AN64" s="211"/>
      <c r="AO64" s="190"/>
      <c r="AP64" s="231">
        <f t="shared" si="47"/>
        <v>5050</v>
      </c>
      <c r="AQ64" s="217"/>
      <c r="AR64" s="201" t="str">
        <f t="shared" si="48"/>
        <v>Commercial bills</v>
      </c>
      <c r="AS64" s="222">
        <f>+AS63+1</f>
        <v>1050</v>
      </c>
      <c r="AT64" s="221"/>
      <c r="AU64" s="190"/>
      <c r="AV64" s="222">
        <f t="shared" si="49"/>
        <v>2050</v>
      </c>
      <c r="AW64" s="211"/>
      <c r="AX64" s="190"/>
      <c r="AY64" s="222">
        <f t="shared" si="50"/>
        <v>3050</v>
      </c>
      <c r="AZ64" s="211"/>
      <c r="BA64" s="190"/>
      <c r="BB64" s="222">
        <f t="shared" si="51"/>
        <v>4050</v>
      </c>
      <c r="BC64" s="211"/>
      <c r="BD64" s="190"/>
      <c r="BE64" s="222">
        <f t="shared" si="52"/>
        <v>5050</v>
      </c>
      <c r="BF64" s="211"/>
      <c r="BG64" s="190"/>
      <c r="BH64" s="222">
        <f t="shared" si="53"/>
        <v>6050</v>
      </c>
      <c r="BI64" s="211"/>
      <c r="BJ64" s="190"/>
      <c r="BK64" s="222">
        <f t="shared" si="54"/>
        <v>7050</v>
      </c>
      <c r="BL64" s="211"/>
      <c r="BM64" s="190"/>
      <c r="BN64" s="222">
        <f t="shared" si="55"/>
        <v>8050</v>
      </c>
      <c r="BO64" s="211"/>
      <c r="BP64" s="190"/>
      <c r="BQ64" s="222">
        <f t="shared" si="56"/>
        <v>9050</v>
      </c>
      <c r="BR64" s="359"/>
      <c r="BS64" s="201" t="str">
        <f t="shared" si="57"/>
        <v>Commercial bills</v>
      </c>
      <c r="BT64" s="222">
        <f t="shared" si="58"/>
        <v>1050</v>
      </c>
      <c r="BU64" s="221"/>
      <c r="BV64" s="190"/>
      <c r="BW64" s="222">
        <f t="shared" si="59"/>
        <v>2050</v>
      </c>
      <c r="BX64" s="211"/>
      <c r="BY64" s="190"/>
      <c r="BZ64" s="222">
        <f t="shared" si="60"/>
        <v>3050</v>
      </c>
      <c r="CA64" s="211"/>
      <c r="CB64" s="190"/>
      <c r="CC64" s="222">
        <f t="shared" si="61"/>
        <v>4050</v>
      </c>
      <c r="CD64" s="211"/>
      <c r="CE64" s="190"/>
      <c r="CF64" s="231">
        <f t="shared" si="62"/>
        <v>5050</v>
      </c>
      <c r="CG64" s="217"/>
      <c r="CJ64" s="356">
        <f t="shared" si="63"/>
        <v>1</v>
      </c>
    </row>
    <row r="65" spans="2:88" ht="12" thickBot="1" x14ac:dyDescent="0.25">
      <c r="B65" s="201" t="s">
        <v>383</v>
      </c>
      <c r="C65" s="222">
        <f>C64+1</f>
        <v>1051</v>
      </c>
      <c r="D65" s="221"/>
      <c r="E65" s="190"/>
      <c r="F65" s="222">
        <f t="shared" si="35"/>
        <v>2051</v>
      </c>
      <c r="G65" s="211"/>
      <c r="H65" s="190"/>
      <c r="I65" s="222">
        <f t="shared" si="36"/>
        <v>3051</v>
      </c>
      <c r="J65" s="211"/>
      <c r="K65" s="190"/>
      <c r="L65" s="222">
        <f t="shared" si="37"/>
        <v>4051</v>
      </c>
      <c r="M65" s="211"/>
      <c r="N65" s="190"/>
      <c r="O65" s="222">
        <f t="shared" si="38"/>
        <v>5051</v>
      </c>
      <c r="P65" s="211"/>
      <c r="Q65" s="190"/>
      <c r="R65" s="222">
        <f t="shared" si="39"/>
        <v>6051</v>
      </c>
      <c r="S65" s="211"/>
      <c r="T65" s="190"/>
      <c r="U65" s="222">
        <f t="shared" si="40"/>
        <v>7051</v>
      </c>
      <c r="V65" s="211"/>
      <c r="W65" s="190"/>
      <c r="X65" s="222">
        <f t="shared" si="41"/>
        <v>8051</v>
      </c>
      <c r="Y65" s="211"/>
      <c r="Z65" s="190"/>
      <c r="AA65" s="222">
        <f t="shared" si="42"/>
        <v>9051</v>
      </c>
      <c r="AB65" s="359"/>
      <c r="AC65" s="201" t="str">
        <f t="shared" si="43"/>
        <v>Bills of exchange</v>
      </c>
      <c r="AD65" s="222">
        <f t="shared" si="43"/>
        <v>1051</v>
      </c>
      <c r="AE65" s="221"/>
      <c r="AF65" s="190"/>
      <c r="AG65" s="222">
        <f t="shared" si="44"/>
        <v>2051</v>
      </c>
      <c r="AH65" s="211"/>
      <c r="AI65" s="190"/>
      <c r="AJ65" s="222">
        <f t="shared" si="45"/>
        <v>3051</v>
      </c>
      <c r="AK65" s="211"/>
      <c r="AL65" s="190"/>
      <c r="AM65" s="222">
        <f t="shared" si="46"/>
        <v>4051</v>
      </c>
      <c r="AN65" s="211"/>
      <c r="AO65" s="190"/>
      <c r="AP65" s="231">
        <f t="shared" si="47"/>
        <v>5051</v>
      </c>
      <c r="AQ65" s="217"/>
      <c r="AR65" s="201" t="str">
        <f t="shared" si="48"/>
        <v>Bills of exchange</v>
      </c>
      <c r="AS65" s="222">
        <f>AS64+1</f>
        <v>1051</v>
      </c>
      <c r="AT65" s="221"/>
      <c r="AU65" s="190"/>
      <c r="AV65" s="222">
        <f t="shared" si="49"/>
        <v>2051</v>
      </c>
      <c r="AW65" s="211"/>
      <c r="AX65" s="190"/>
      <c r="AY65" s="222">
        <f t="shared" si="50"/>
        <v>3051</v>
      </c>
      <c r="AZ65" s="211"/>
      <c r="BA65" s="190"/>
      <c r="BB65" s="222">
        <f t="shared" si="51"/>
        <v>4051</v>
      </c>
      <c r="BC65" s="211"/>
      <c r="BD65" s="190"/>
      <c r="BE65" s="222">
        <f t="shared" si="52"/>
        <v>5051</v>
      </c>
      <c r="BF65" s="211"/>
      <c r="BG65" s="190"/>
      <c r="BH65" s="222">
        <f t="shared" si="53"/>
        <v>6051</v>
      </c>
      <c r="BI65" s="211"/>
      <c r="BJ65" s="190"/>
      <c r="BK65" s="222">
        <f t="shared" si="54"/>
        <v>7051</v>
      </c>
      <c r="BL65" s="211"/>
      <c r="BM65" s="190"/>
      <c r="BN65" s="222">
        <f t="shared" si="55"/>
        <v>8051</v>
      </c>
      <c r="BO65" s="211"/>
      <c r="BP65" s="190"/>
      <c r="BQ65" s="222">
        <f t="shared" si="56"/>
        <v>9051</v>
      </c>
      <c r="BR65" s="359"/>
      <c r="BS65" s="201" t="str">
        <f t="shared" si="57"/>
        <v>Bills of exchange</v>
      </c>
      <c r="BT65" s="222">
        <f t="shared" si="58"/>
        <v>1051</v>
      </c>
      <c r="BU65" s="221"/>
      <c r="BV65" s="190"/>
      <c r="BW65" s="222">
        <f t="shared" si="59"/>
        <v>2051</v>
      </c>
      <c r="BX65" s="211"/>
      <c r="BY65" s="190"/>
      <c r="BZ65" s="222">
        <f t="shared" si="60"/>
        <v>3051</v>
      </c>
      <c r="CA65" s="211"/>
      <c r="CB65" s="190"/>
      <c r="CC65" s="222">
        <f t="shared" si="61"/>
        <v>4051</v>
      </c>
      <c r="CD65" s="211"/>
      <c r="CE65" s="190"/>
      <c r="CF65" s="231">
        <f t="shared" si="62"/>
        <v>5051</v>
      </c>
      <c r="CG65" s="217"/>
      <c r="CJ65" s="356">
        <f t="shared" si="63"/>
        <v>1</v>
      </c>
    </row>
    <row r="66" spans="2:88" ht="12" thickBot="1" x14ac:dyDescent="0.25">
      <c r="B66" s="201" t="s">
        <v>382</v>
      </c>
      <c r="C66" s="222">
        <f>C65+1</f>
        <v>1052</v>
      </c>
      <c r="D66" s="221"/>
      <c r="E66" s="190"/>
      <c r="F66" s="222">
        <f t="shared" si="35"/>
        <v>2052</v>
      </c>
      <c r="G66" s="211"/>
      <c r="H66" s="190"/>
      <c r="I66" s="222">
        <f t="shared" si="36"/>
        <v>3052</v>
      </c>
      <c r="J66" s="211"/>
      <c r="K66" s="190"/>
      <c r="L66" s="222">
        <f t="shared" si="37"/>
        <v>4052</v>
      </c>
      <c r="M66" s="211"/>
      <c r="N66" s="190"/>
      <c r="O66" s="222">
        <f t="shared" si="38"/>
        <v>5052</v>
      </c>
      <c r="P66" s="211"/>
      <c r="Q66" s="190"/>
      <c r="R66" s="222">
        <f t="shared" si="39"/>
        <v>6052</v>
      </c>
      <c r="S66" s="211"/>
      <c r="T66" s="190"/>
      <c r="U66" s="222">
        <f t="shared" si="40"/>
        <v>7052</v>
      </c>
      <c r="V66" s="211"/>
      <c r="W66" s="190"/>
      <c r="X66" s="222">
        <f t="shared" si="41"/>
        <v>8052</v>
      </c>
      <c r="Y66" s="211"/>
      <c r="Z66" s="190"/>
      <c r="AA66" s="222">
        <f t="shared" si="42"/>
        <v>9052</v>
      </c>
      <c r="AB66" s="359"/>
      <c r="AC66" s="201" t="str">
        <f t="shared" si="43"/>
        <v>Bonds</v>
      </c>
      <c r="AD66" s="222">
        <f t="shared" si="43"/>
        <v>1052</v>
      </c>
      <c r="AE66" s="221"/>
      <c r="AF66" s="190"/>
      <c r="AG66" s="222">
        <f t="shared" si="44"/>
        <v>2052</v>
      </c>
      <c r="AH66" s="211"/>
      <c r="AI66" s="190"/>
      <c r="AJ66" s="222">
        <f t="shared" si="45"/>
        <v>3052</v>
      </c>
      <c r="AK66" s="211"/>
      <c r="AL66" s="190"/>
      <c r="AM66" s="222">
        <f t="shared" si="46"/>
        <v>4052</v>
      </c>
      <c r="AN66" s="211"/>
      <c r="AO66" s="190"/>
      <c r="AP66" s="231">
        <f t="shared" si="47"/>
        <v>5052</v>
      </c>
      <c r="AQ66" s="217"/>
      <c r="AR66" s="201" t="str">
        <f t="shared" si="48"/>
        <v>Bonds</v>
      </c>
      <c r="AS66" s="222">
        <f>AS65+1</f>
        <v>1052</v>
      </c>
      <c r="AT66" s="221"/>
      <c r="AU66" s="190"/>
      <c r="AV66" s="222">
        <f t="shared" si="49"/>
        <v>2052</v>
      </c>
      <c r="AW66" s="211"/>
      <c r="AX66" s="190"/>
      <c r="AY66" s="222">
        <f t="shared" si="50"/>
        <v>3052</v>
      </c>
      <c r="AZ66" s="211"/>
      <c r="BA66" s="190"/>
      <c r="BB66" s="222">
        <f t="shared" si="51"/>
        <v>4052</v>
      </c>
      <c r="BC66" s="211"/>
      <c r="BD66" s="190"/>
      <c r="BE66" s="222">
        <f t="shared" si="52"/>
        <v>5052</v>
      </c>
      <c r="BF66" s="211"/>
      <c r="BG66" s="190"/>
      <c r="BH66" s="222">
        <f t="shared" si="53"/>
        <v>6052</v>
      </c>
      <c r="BI66" s="211"/>
      <c r="BJ66" s="190"/>
      <c r="BK66" s="222">
        <f t="shared" si="54"/>
        <v>7052</v>
      </c>
      <c r="BL66" s="211"/>
      <c r="BM66" s="190"/>
      <c r="BN66" s="222">
        <f t="shared" si="55"/>
        <v>8052</v>
      </c>
      <c r="BO66" s="211"/>
      <c r="BP66" s="190"/>
      <c r="BQ66" s="222">
        <f t="shared" si="56"/>
        <v>9052</v>
      </c>
      <c r="BR66" s="359"/>
      <c r="BS66" s="201" t="str">
        <f t="shared" si="57"/>
        <v>Bonds</v>
      </c>
      <c r="BT66" s="222">
        <f t="shared" si="58"/>
        <v>1052</v>
      </c>
      <c r="BU66" s="221"/>
      <c r="BV66" s="190"/>
      <c r="BW66" s="222">
        <f t="shared" si="59"/>
        <v>2052</v>
      </c>
      <c r="BX66" s="211"/>
      <c r="BY66" s="190"/>
      <c r="BZ66" s="222">
        <f t="shared" si="60"/>
        <v>3052</v>
      </c>
      <c r="CA66" s="211"/>
      <c r="CB66" s="190"/>
      <c r="CC66" s="222">
        <f t="shared" si="61"/>
        <v>4052</v>
      </c>
      <c r="CD66" s="211"/>
      <c r="CE66" s="190"/>
      <c r="CF66" s="231">
        <f t="shared" si="62"/>
        <v>5052</v>
      </c>
      <c r="CG66" s="217"/>
      <c r="CJ66" s="356">
        <f t="shared" si="63"/>
        <v>1</v>
      </c>
    </row>
    <row r="67" spans="2:88" ht="12" thickBot="1" x14ac:dyDescent="0.25">
      <c r="B67" s="201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203"/>
      <c r="AC67" s="201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203"/>
      <c r="AR67" s="201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0"/>
      <c r="BN67" s="190"/>
      <c r="BO67" s="190"/>
      <c r="BP67" s="190"/>
      <c r="BQ67" s="190"/>
      <c r="BR67" s="203"/>
      <c r="BS67" s="201"/>
      <c r="BT67" s="190"/>
      <c r="BU67" s="190"/>
      <c r="BV67" s="190"/>
      <c r="BW67" s="190"/>
      <c r="BX67" s="190"/>
      <c r="BY67" s="190"/>
      <c r="BZ67" s="190"/>
      <c r="CA67" s="190"/>
      <c r="CB67" s="190"/>
      <c r="CC67" s="190"/>
      <c r="CD67" s="190"/>
      <c r="CE67" s="190"/>
      <c r="CF67" s="190"/>
      <c r="CG67" s="203"/>
      <c r="CJ67" s="356"/>
    </row>
    <row r="68" spans="2:88" ht="12" thickBot="1" x14ac:dyDescent="0.25">
      <c r="B68" s="219" t="s">
        <v>400</v>
      </c>
      <c r="C68" s="231">
        <f>C66+1</f>
        <v>1053</v>
      </c>
      <c r="D68" s="232"/>
      <c r="E68" s="190"/>
      <c r="F68" s="231">
        <f>C68+1000</f>
        <v>2053</v>
      </c>
      <c r="G68" s="217"/>
      <c r="H68" s="206"/>
      <c r="I68" s="231">
        <f>F68+1000</f>
        <v>3053</v>
      </c>
      <c r="J68" s="217"/>
      <c r="K68" s="206"/>
      <c r="L68" s="231">
        <f>I68+1000</f>
        <v>4053</v>
      </c>
      <c r="M68" s="217"/>
      <c r="N68" s="190"/>
      <c r="O68" s="231">
        <f>L68+1000</f>
        <v>5053</v>
      </c>
      <c r="P68" s="217"/>
      <c r="Q68" s="190"/>
      <c r="R68" s="231">
        <f>O68+1000</f>
        <v>6053</v>
      </c>
      <c r="S68" s="217"/>
      <c r="T68" s="190"/>
      <c r="U68" s="231">
        <f>R68+1000</f>
        <v>7053</v>
      </c>
      <c r="V68" s="217"/>
      <c r="W68" s="206"/>
      <c r="X68" s="231">
        <f>U68+1000</f>
        <v>8053</v>
      </c>
      <c r="Y68" s="217"/>
      <c r="Z68" s="190"/>
      <c r="AA68" s="231">
        <f>X68+1000</f>
        <v>9053</v>
      </c>
      <c r="AB68" s="217"/>
      <c r="AC68" s="219" t="str">
        <f t="shared" ref="AC68:AD70" si="64">B68</f>
        <v>d) RECEIVABLES BASED ON INCOME</v>
      </c>
      <c r="AD68" s="231">
        <f t="shared" si="64"/>
        <v>1053</v>
      </c>
      <c r="AE68" s="232"/>
      <c r="AF68" s="190"/>
      <c r="AG68" s="231">
        <f>AD68+1000</f>
        <v>2053</v>
      </c>
      <c r="AH68" s="217"/>
      <c r="AI68" s="206"/>
      <c r="AJ68" s="231">
        <f>AG68+1000</f>
        <v>3053</v>
      </c>
      <c r="AK68" s="217"/>
      <c r="AL68" s="206"/>
      <c r="AM68" s="231">
        <f>AJ68+1000</f>
        <v>4053</v>
      </c>
      <c r="AN68" s="217"/>
      <c r="AO68" s="190"/>
      <c r="AP68" s="231">
        <f>AM68+1000</f>
        <v>5053</v>
      </c>
      <c r="AQ68" s="217"/>
      <c r="AR68" s="219" t="str">
        <f>B68</f>
        <v>d) RECEIVABLES BASED ON INCOME</v>
      </c>
      <c r="AS68" s="231">
        <f>AS66+1</f>
        <v>1053</v>
      </c>
      <c r="AT68" s="232"/>
      <c r="AU68" s="190"/>
      <c r="AV68" s="231">
        <f>AS68+1000</f>
        <v>2053</v>
      </c>
      <c r="AW68" s="217"/>
      <c r="AX68" s="206"/>
      <c r="AY68" s="231">
        <f>AV68+1000</f>
        <v>3053</v>
      </c>
      <c r="AZ68" s="217"/>
      <c r="BA68" s="206"/>
      <c r="BB68" s="231">
        <f>AY68+1000</f>
        <v>4053</v>
      </c>
      <c r="BC68" s="217"/>
      <c r="BD68" s="190"/>
      <c r="BE68" s="231">
        <f>BB68+1000</f>
        <v>5053</v>
      </c>
      <c r="BF68" s="217"/>
      <c r="BG68" s="190"/>
      <c r="BH68" s="231">
        <f>BE68+1000</f>
        <v>6053</v>
      </c>
      <c r="BI68" s="217"/>
      <c r="BJ68" s="190"/>
      <c r="BK68" s="231">
        <f>BH68+1000</f>
        <v>7053</v>
      </c>
      <c r="BL68" s="217"/>
      <c r="BM68" s="206"/>
      <c r="BN68" s="231">
        <f>BK68+1000</f>
        <v>8053</v>
      </c>
      <c r="BO68" s="217"/>
      <c r="BP68" s="190"/>
      <c r="BQ68" s="231">
        <f>BN68+1000</f>
        <v>9053</v>
      </c>
      <c r="BR68" s="217"/>
      <c r="BS68" s="219" t="str">
        <f>B68</f>
        <v>d) RECEIVABLES BASED ON INCOME</v>
      </c>
      <c r="BT68" s="231">
        <f>AS68</f>
        <v>1053</v>
      </c>
      <c r="BU68" s="232"/>
      <c r="BV68" s="190"/>
      <c r="BW68" s="231">
        <f>BT68+1000</f>
        <v>2053</v>
      </c>
      <c r="BX68" s="217"/>
      <c r="BY68" s="206"/>
      <c r="BZ68" s="231">
        <f>BW68+1000</f>
        <v>3053</v>
      </c>
      <c r="CA68" s="217"/>
      <c r="CB68" s="206"/>
      <c r="CC68" s="231">
        <f>BZ68+1000</f>
        <v>4053</v>
      </c>
      <c r="CD68" s="217"/>
      <c r="CE68" s="190"/>
      <c r="CF68" s="231">
        <f>CC68+1000</f>
        <v>5053</v>
      </c>
      <c r="CG68" s="217"/>
      <c r="CJ68" s="356">
        <f>IF(ISBLANK(C68)=FALSE,1,0)</f>
        <v>1</v>
      </c>
    </row>
    <row r="69" spans="2:88" ht="12" thickBot="1" x14ac:dyDescent="0.25">
      <c r="B69" s="202" t="s">
        <v>379</v>
      </c>
      <c r="C69" s="222">
        <f>C68+1</f>
        <v>1054</v>
      </c>
      <c r="D69" s="221"/>
      <c r="E69" s="190"/>
      <c r="F69" s="222">
        <f>C69+1000</f>
        <v>2054</v>
      </c>
      <c r="G69" s="211"/>
      <c r="H69" s="190"/>
      <c r="I69" s="222">
        <f>F69+1000</f>
        <v>3054</v>
      </c>
      <c r="J69" s="211"/>
      <c r="K69" s="190"/>
      <c r="L69" s="222">
        <f>I69+1000</f>
        <v>4054</v>
      </c>
      <c r="M69" s="211"/>
      <c r="N69" s="190"/>
      <c r="O69" s="222">
        <f>L69+1000</f>
        <v>5054</v>
      </c>
      <c r="P69" s="211"/>
      <c r="Q69" s="190"/>
      <c r="R69" s="222">
        <f>O69+1000</f>
        <v>6054</v>
      </c>
      <c r="S69" s="211"/>
      <c r="T69" s="190"/>
      <c r="U69" s="222">
        <f>R69+1000</f>
        <v>7054</v>
      </c>
      <c r="V69" s="211"/>
      <c r="W69" s="190"/>
      <c r="X69" s="222">
        <f>U69+1000</f>
        <v>8054</v>
      </c>
      <c r="Y69" s="211"/>
      <c r="Z69" s="190"/>
      <c r="AA69" s="222">
        <f>X69+1000</f>
        <v>9054</v>
      </c>
      <c r="AB69" s="359"/>
      <c r="AC69" s="202" t="str">
        <f t="shared" si="64"/>
        <v>Receivables based on interest income</v>
      </c>
      <c r="AD69" s="222">
        <f t="shared" si="64"/>
        <v>1054</v>
      </c>
      <c r="AE69" s="221"/>
      <c r="AF69" s="190"/>
      <c r="AG69" s="222">
        <f>AD69+1000</f>
        <v>2054</v>
      </c>
      <c r="AH69" s="211"/>
      <c r="AI69" s="190"/>
      <c r="AJ69" s="222">
        <f>AG69+1000</f>
        <v>3054</v>
      </c>
      <c r="AK69" s="211"/>
      <c r="AL69" s="190"/>
      <c r="AM69" s="222">
        <f>AJ69+1000</f>
        <v>4054</v>
      </c>
      <c r="AN69" s="211"/>
      <c r="AO69" s="190"/>
      <c r="AP69" s="231">
        <f>AM69+1000</f>
        <v>5054</v>
      </c>
      <c r="AQ69" s="217"/>
      <c r="AR69" s="202" t="str">
        <f>B69</f>
        <v>Receivables based on interest income</v>
      </c>
      <c r="AS69" s="222">
        <f>AS68+1</f>
        <v>1054</v>
      </c>
      <c r="AT69" s="221"/>
      <c r="AU69" s="190"/>
      <c r="AV69" s="222">
        <f>AS69+1000</f>
        <v>2054</v>
      </c>
      <c r="AW69" s="211"/>
      <c r="AX69" s="190"/>
      <c r="AY69" s="222">
        <f>AV69+1000</f>
        <v>3054</v>
      </c>
      <c r="AZ69" s="211"/>
      <c r="BA69" s="190"/>
      <c r="BB69" s="222">
        <f>AY69+1000</f>
        <v>4054</v>
      </c>
      <c r="BC69" s="211"/>
      <c r="BD69" s="190"/>
      <c r="BE69" s="222">
        <f>BB69+1000</f>
        <v>5054</v>
      </c>
      <c r="BF69" s="211"/>
      <c r="BG69" s="190"/>
      <c r="BH69" s="222">
        <f>BE69+1000</f>
        <v>6054</v>
      </c>
      <c r="BI69" s="211"/>
      <c r="BJ69" s="190"/>
      <c r="BK69" s="222">
        <f>BH69+1000</f>
        <v>7054</v>
      </c>
      <c r="BL69" s="211"/>
      <c r="BM69" s="190"/>
      <c r="BN69" s="222">
        <f>BK69+1000</f>
        <v>8054</v>
      </c>
      <c r="BO69" s="211"/>
      <c r="BP69" s="190"/>
      <c r="BQ69" s="222">
        <f>BN69+1000</f>
        <v>9054</v>
      </c>
      <c r="BR69" s="359"/>
      <c r="BS69" s="202" t="str">
        <f>B69</f>
        <v>Receivables based on interest income</v>
      </c>
      <c r="BT69" s="222">
        <f>AS69</f>
        <v>1054</v>
      </c>
      <c r="BU69" s="221"/>
      <c r="BV69" s="190"/>
      <c r="BW69" s="222">
        <f>BT69+1000</f>
        <v>2054</v>
      </c>
      <c r="BX69" s="211"/>
      <c r="BY69" s="190"/>
      <c r="BZ69" s="222">
        <f>BW69+1000</f>
        <v>3054</v>
      </c>
      <c r="CA69" s="211"/>
      <c r="CB69" s="190"/>
      <c r="CC69" s="222">
        <f>BZ69+1000</f>
        <v>4054</v>
      </c>
      <c r="CD69" s="211"/>
      <c r="CE69" s="190"/>
      <c r="CF69" s="231">
        <f>CC69+1000</f>
        <v>5054</v>
      </c>
      <c r="CG69" s="217"/>
      <c r="CJ69" s="356">
        <f>IF(ISBLANK(C69)=FALSE,1,0)</f>
        <v>1</v>
      </c>
    </row>
    <row r="70" spans="2:88" ht="12" thickBot="1" x14ac:dyDescent="0.25">
      <c r="B70" s="201" t="s">
        <v>378</v>
      </c>
      <c r="C70" s="222">
        <f>C69+1</f>
        <v>1055</v>
      </c>
      <c r="D70" s="221"/>
      <c r="E70" s="190"/>
      <c r="F70" s="222">
        <f>C70+1000</f>
        <v>2055</v>
      </c>
      <c r="G70" s="211"/>
      <c r="H70" s="190"/>
      <c r="I70" s="222">
        <f>F70+1000</f>
        <v>3055</v>
      </c>
      <c r="J70" s="211"/>
      <c r="K70" s="190"/>
      <c r="L70" s="222">
        <f>I70+1000</f>
        <v>4055</v>
      </c>
      <c r="M70" s="211"/>
      <c r="N70" s="190"/>
      <c r="O70" s="222">
        <f>L70+1000</f>
        <v>5055</v>
      </c>
      <c r="P70" s="211"/>
      <c r="Q70" s="190"/>
      <c r="R70" s="222">
        <f>O70+1000</f>
        <v>6055</v>
      </c>
      <c r="S70" s="211"/>
      <c r="T70" s="190"/>
      <c r="U70" s="222">
        <f>R70+1000</f>
        <v>7055</v>
      </c>
      <c r="V70" s="211"/>
      <c r="W70" s="190"/>
      <c r="X70" s="222">
        <f>U70+1000</f>
        <v>8055</v>
      </c>
      <c r="Y70" s="211"/>
      <c r="Z70" s="190"/>
      <c r="AA70" s="222">
        <f>X70+1000</f>
        <v>9055</v>
      </c>
      <c r="AB70" s="359"/>
      <c r="AC70" s="201" t="str">
        <f t="shared" si="64"/>
        <v>Receivables based on non-interest income (fees)</v>
      </c>
      <c r="AD70" s="222">
        <f t="shared" si="64"/>
        <v>1055</v>
      </c>
      <c r="AE70" s="221"/>
      <c r="AF70" s="190"/>
      <c r="AG70" s="222">
        <f>AD70+1000</f>
        <v>2055</v>
      </c>
      <c r="AH70" s="211"/>
      <c r="AI70" s="190"/>
      <c r="AJ70" s="222">
        <f>AG70+1000</f>
        <v>3055</v>
      </c>
      <c r="AK70" s="211"/>
      <c r="AL70" s="190"/>
      <c r="AM70" s="222">
        <f>AJ70+1000</f>
        <v>4055</v>
      </c>
      <c r="AN70" s="211"/>
      <c r="AO70" s="190"/>
      <c r="AP70" s="231">
        <f>AM70+1000</f>
        <v>5055</v>
      </c>
      <c r="AQ70" s="217"/>
      <c r="AR70" s="201" t="str">
        <f>B70</f>
        <v>Receivables based on non-interest income (fees)</v>
      </c>
      <c r="AS70" s="222">
        <f>AS69+1</f>
        <v>1055</v>
      </c>
      <c r="AT70" s="221"/>
      <c r="AU70" s="190"/>
      <c r="AV70" s="222">
        <f>AS70+1000</f>
        <v>2055</v>
      </c>
      <c r="AW70" s="211"/>
      <c r="AX70" s="190"/>
      <c r="AY70" s="222">
        <f>AV70+1000</f>
        <v>3055</v>
      </c>
      <c r="AZ70" s="211"/>
      <c r="BA70" s="190"/>
      <c r="BB70" s="222">
        <f>AY70+1000</f>
        <v>4055</v>
      </c>
      <c r="BC70" s="211"/>
      <c r="BD70" s="190"/>
      <c r="BE70" s="222">
        <f>BB70+1000</f>
        <v>5055</v>
      </c>
      <c r="BF70" s="211"/>
      <c r="BG70" s="190"/>
      <c r="BH70" s="222">
        <f>BE70+1000</f>
        <v>6055</v>
      </c>
      <c r="BI70" s="211"/>
      <c r="BJ70" s="190"/>
      <c r="BK70" s="222">
        <f>BH70+1000</f>
        <v>7055</v>
      </c>
      <c r="BL70" s="211"/>
      <c r="BM70" s="190"/>
      <c r="BN70" s="222">
        <f>BK70+1000</f>
        <v>8055</v>
      </c>
      <c r="BO70" s="211"/>
      <c r="BP70" s="190"/>
      <c r="BQ70" s="222">
        <f>BN70+1000</f>
        <v>9055</v>
      </c>
      <c r="BR70" s="359"/>
      <c r="BS70" s="201" t="str">
        <f>B70</f>
        <v>Receivables based on non-interest income (fees)</v>
      </c>
      <c r="BT70" s="222">
        <f>AS70</f>
        <v>1055</v>
      </c>
      <c r="BU70" s="221"/>
      <c r="BV70" s="190"/>
      <c r="BW70" s="222">
        <f>BT70+1000</f>
        <v>2055</v>
      </c>
      <c r="BX70" s="211"/>
      <c r="BY70" s="190"/>
      <c r="BZ70" s="222">
        <f>BW70+1000</f>
        <v>3055</v>
      </c>
      <c r="CA70" s="211"/>
      <c r="CB70" s="190"/>
      <c r="CC70" s="222">
        <f>BZ70+1000</f>
        <v>4055</v>
      </c>
      <c r="CD70" s="211"/>
      <c r="CE70" s="190"/>
      <c r="CF70" s="231">
        <f>CC70+1000</f>
        <v>5055</v>
      </c>
      <c r="CG70" s="217"/>
      <c r="CJ70" s="356">
        <f>IF(ISBLANK(C70)=FALSE,1,0)</f>
        <v>1</v>
      </c>
    </row>
    <row r="71" spans="2:88" ht="12" thickBot="1" x14ac:dyDescent="0.25">
      <c r="B71" s="201"/>
      <c r="C71" s="192"/>
      <c r="D71" s="206"/>
      <c r="E71" s="190"/>
      <c r="F71" s="192"/>
      <c r="G71" s="190"/>
      <c r="H71" s="190"/>
      <c r="I71" s="192"/>
      <c r="J71" s="190"/>
      <c r="K71" s="190"/>
      <c r="L71" s="192"/>
      <c r="M71" s="190"/>
      <c r="N71" s="190"/>
      <c r="O71" s="192"/>
      <c r="P71" s="190"/>
      <c r="Q71" s="190"/>
      <c r="R71" s="192"/>
      <c r="S71" s="190"/>
      <c r="T71" s="190"/>
      <c r="U71" s="192"/>
      <c r="V71" s="190"/>
      <c r="W71" s="190"/>
      <c r="X71" s="192"/>
      <c r="Y71" s="190"/>
      <c r="Z71" s="190"/>
      <c r="AA71" s="192"/>
      <c r="AB71" s="203"/>
      <c r="AC71" s="201"/>
      <c r="AD71" s="192"/>
      <c r="AE71" s="206"/>
      <c r="AF71" s="190"/>
      <c r="AG71" s="192"/>
      <c r="AH71" s="190"/>
      <c r="AI71" s="190"/>
      <c r="AJ71" s="192"/>
      <c r="AK71" s="190"/>
      <c r="AL71" s="190"/>
      <c r="AM71" s="192"/>
      <c r="AN71" s="190"/>
      <c r="AO71" s="190"/>
      <c r="AP71" s="192"/>
      <c r="AQ71" s="220"/>
      <c r="AR71" s="201"/>
      <c r="AS71" s="192"/>
      <c r="AT71" s="206"/>
      <c r="AU71" s="190"/>
      <c r="AV71" s="192"/>
      <c r="AW71" s="190"/>
      <c r="AX71" s="190"/>
      <c r="AY71" s="192"/>
      <c r="AZ71" s="190"/>
      <c r="BA71" s="190"/>
      <c r="BB71" s="192"/>
      <c r="BC71" s="190"/>
      <c r="BD71" s="190"/>
      <c r="BE71" s="192"/>
      <c r="BF71" s="190"/>
      <c r="BG71" s="190"/>
      <c r="BH71" s="192"/>
      <c r="BI71" s="190"/>
      <c r="BJ71" s="190"/>
      <c r="BK71" s="192"/>
      <c r="BL71" s="190"/>
      <c r="BM71" s="190"/>
      <c r="BN71" s="192"/>
      <c r="BO71" s="190"/>
      <c r="BP71" s="190"/>
      <c r="BQ71" s="192"/>
      <c r="BR71" s="203"/>
      <c r="BS71" s="201"/>
      <c r="BT71" s="192"/>
      <c r="BU71" s="206"/>
      <c r="BV71" s="190"/>
      <c r="BW71" s="192"/>
      <c r="BX71" s="190"/>
      <c r="BY71" s="190"/>
      <c r="BZ71" s="192"/>
      <c r="CA71" s="190"/>
      <c r="CB71" s="190"/>
      <c r="CC71" s="192"/>
      <c r="CD71" s="190"/>
      <c r="CE71" s="190"/>
      <c r="CF71" s="192"/>
      <c r="CG71" s="220"/>
      <c r="CJ71" s="356"/>
    </row>
    <row r="72" spans="2:88" ht="12" thickBot="1" x14ac:dyDescent="0.25">
      <c r="B72" s="204" t="s">
        <v>399</v>
      </c>
      <c r="C72" s="231">
        <f>C70+1</f>
        <v>1056</v>
      </c>
      <c r="D72" s="232"/>
      <c r="E72" s="190"/>
      <c r="F72" s="231">
        <f>C72+1000</f>
        <v>2056</v>
      </c>
      <c r="G72" s="217"/>
      <c r="H72" s="206"/>
      <c r="I72" s="231">
        <f>F72+1000</f>
        <v>3056</v>
      </c>
      <c r="J72" s="217"/>
      <c r="K72" s="206"/>
      <c r="L72" s="231">
        <f>I72+1000</f>
        <v>4056</v>
      </c>
      <c r="M72" s="217"/>
      <c r="N72" s="190"/>
      <c r="O72" s="231">
        <f>L72+1000</f>
        <v>5056</v>
      </c>
      <c r="P72" s="217"/>
      <c r="Q72" s="190"/>
      <c r="R72" s="231">
        <f>O72+1000</f>
        <v>6056</v>
      </c>
      <c r="S72" s="217"/>
      <c r="T72" s="190"/>
      <c r="U72" s="231">
        <f>R72+1000</f>
        <v>7056</v>
      </c>
      <c r="V72" s="217"/>
      <c r="W72" s="206"/>
      <c r="X72" s="231">
        <f>U72+1000</f>
        <v>8056</v>
      </c>
      <c r="Y72" s="217"/>
      <c r="Z72" s="190"/>
      <c r="AA72" s="231">
        <f>X72+1000</f>
        <v>9056</v>
      </c>
      <c r="AB72" s="217"/>
      <c r="AC72" s="204" t="str">
        <f>B72</f>
        <v>e) OTHER RECEIVABLES</v>
      </c>
      <c r="AD72" s="231">
        <f>C72</f>
        <v>1056</v>
      </c>
      <c r="AE72" s="232"/>
      <c r="AF72" s="190"/>
      <c r="AG72" s="231">
        <f>AD72+1000</f>
        <v>2056</v>
      </c>
      <c r="AH72" s="217"/>
      <c r="AI72" s="206"/>
      <c r="AJ72" s="231">
        <f>AG72+1000</f>
        <v>3056</v>
      </c>
      <c r="AK72" s="217"/>
      <c r="AL72" s="206"/>
      <c r="AM72" s="231">
        <f>AJ72+1000</f>
        <v>4056</v>
      </c>
      <c r="AN72" s="217"/>
      <c r="AO72" s="225"/>
      <c r="AP72" s="231">
        <f>AM72+1000</f>
        <v>5056</v>
      </c>
      <c r="AQ72" s="217"/>
      <c r="AR72" s="204" t="str">
        <f>B72</f>
        <v>e) OTHER RECEIVABLES</v>
      </c>
      <c r="AS72" s="231">
        <f>AS70+1</f>
        <v>1056</v>
      </c>
      <c r="AT72" s="232"/>
      <c r="AU72" s="190"/>
      <c r="AV72" s="231">
        <f>AS72+1000</f>
        <v>2056</v>
      </c>
      <c r="AW72" s="217"/>
      <c r="AX72" s="206"/>
      <c r="AY72" s="231">
        <f>AV72+1000</f>
        <v>3056</v>
      </c>
      <c r="AZ72" s="217"/>
      <c r="BA72" s="206"/>
      <c r="BB72" s="231">
        <f>AY72+1000</f>
        <v>4056</v>
      </c>
      <c r="BC72" s="217"/>
      <c r="BD72" s="190"/>
      <c r="BE72" s="231">
        <f>BB72+1000</f>
        <v>5056</v>
      </c>
      <c r="BF72" s="217"/>
      <c r="BG72" s="190"/>
      <c r="BH72" s="231">
        <f>BE72+1000</f>
        <v>6056</v>
      </c>
      <c r="BI72" s="217"/>
      <c r="BJ72" s="190"/>
      <c r="BK72" s="231">
        <f>BH72+1000</f>
        <v>7056</v>
      </c>
      <c r="BL72" s="217"/>
      <c r="BM72" s="206"/>
      <c r="BN72" s="231">
        <f>BK72+1000</f>
        <v>8056</v>
      </c>
      <c r="BO72" s="217"/>
      <c r="BP72" s="190"/>
      <c r="BQ72" s="231">
        <f>BN72+1000</f>
        <v>9056</v>
      </c>
      <c r="BR72" s="217"/>
      <c r="BS72" s="204" t="str">
        <f>B72</f>
        <v>e) OTHER RECEIVABLES</v>
      </c>
      <c r="BT72" s="231">
        <f>AS72</f>
        <v>1056</v>
      </c>
      <c r="BU72" s="232"/>
      <c r="BV72" s="190"/>
      <c r="BW72" s="231">
        <f>BT72+1000</f>
        <v>2056</v>
      </c>
      <c r="BX72" s="217"/>
      <c r="BY72" s="206"/>
      <c r="BZ72" s="231">
        <f>BW72+1000</f>
        <v>3056</v>
      </c>
      <c r="CA72" s="217"/>
      <c r="CB72" s="206"/>
      <c r="CC72" s="231">
        <f>BZ72+1000</f>
        <v>4056</v>
      </c>
      <c r="CD72" s="217"/>
      <c r="CE72" s="225"/>
      <c r="CF72" s="231">
        <f>CC72+1000</f>
        <v>5056</v>
      </c>
      <c r="CG72" s="217"/>
      <c r="CJ72" s="356">
        <f>IF(ISBLANK(C72)=FALSE,1,0)</f>
        <v>1</v>
      </c>
    </row>
    <row r="73" spans="2:88" ht="12" thickBot="1" x14ac:dyDescent="0.25">
      <c r="B73" s="201"/>
      <c r="C73" s="224"/>
      <c r="D73" s="224"/>
      <c r="E73" s="216"/>
      <c r="F73" s="224"/>
      <c r="G73" s="224"/>
      <c r="H73" s="216"/>
      <c r="I73" s="224"/>
      <c r="J73" s="224"/>
      <c r="K73" s="225"/>
      <c r="L73" s="224"/>
      <c r="M73" s="224"/>
      <c r="N73" s="190"/>
      <c r="O73" s="224"/>
      <c r="P73" s="224"/>
      <c r="Q73" s="190"/>
      <c r="R73" s="224"/>
      <c r="S73" s="224"/>
      <c r="T73" s="190"/>
      <c r="U73" s="224"/>
      <c r="V73" s="224"/>
      <c r="W73" s="225"/>
      <c r="X73" s="224"/>
      <c r="Y73" s="224"/>
      <c r="Z73" s="190"/>
      <c r="AA73" s="224"/>
      <c r="AB73" s="223"/>
      <c r="AC73" s="201"/>
      <c r="AD73" s="224"/>
      <c r="AE73" s="224"/>
      <c r="AF73" s="216"/>
      <c r="AG73" s="224"/>
      <c r="AH73" s="224"/>
      <c r="AI73" s="216"/>
      <c r="AJ73" s="224"/>
      <c r="AK73" s="224"/>
      <c r="AL73" s="225"/>
      <c r="AM73" s="224"/>
      <c r="AN73" s="224"/>
      <c r="AO73" s="224"/>
      <c r="AP73" s="224"/>
      <c r="AQ73" s="223"/>
      <c r="AR73" s="201"/>
      <c r="AS73" s="224"/>
      <c r="AT73" s="224"/>
      <c r="AU73" s="216"/>
      <c r="AV73" s="224"/>
      <c r="AW73" s="224"/>
      <c r="AX73" s="216"/>
      <c r="AY73" s="224"/>
      <c r="AZ73" s="224"/>
      <c r="BA73" s="225"/>
      <c r="BB73" s="224"/>
      <c r="BC73" s="224"/>
      <c r="BD73" s="190"/>
      <c r="BE73" s="224"/>
      <c r="BF73" s="224"/>
      <c r="BG73" s="190"/>
      <c r="BH73" s="224"/>
      <c r="BI73" s="224"/>
      <c r="BJ73" s="190"/>
      <c r="BK73" s="224"/>
      <c r="BL73" s="224"/>
      <c r="BM73" s="225"/>
      <c r="BN73" s="224"/>
      <c r="BO73" s="224"/>
      <c r="BP73" s="190"/>
      <c r="BQ73" s="224"/>
      <c r="BR73" s="223"/>
      <c r="BS73" s="201"/>
      <c r="BT73" s="224"/>
      <c r="BU73" s="224"/>
      <c r="BV73" s="216"/>
      <c r="BW73" s="224"/>
      <c r="BX73" s="224"/>
      <c r="BY73" s="216"/>
      <c r="BZ73" s="224"/>
      <c r="CA73" s="224"/>
      <c r="CB73" s="225"/>
      <c r="CC73" s="224"/>
      <c r="CD73" s="224"/>
      <c r="CE73" s="224"/>
      <c r="CF73" s="224"/>
      <c r="CG73" s="223"/>
      <c r="CJ73" s="356"/>
    </row>
    <row r="74" spans="2:88" ht="34.5" thickBot="1" x14ac:dyDescent="0.25">
      <c r="B74" s="204" t="s">
        <v>398</v>
      </c>
      <c r="C74" s="231">
        <f>C72+1</f>
        <v>1057</v>
      </c>
      <c r="D74" s="232"/>
      <c r="E74" s="190"/>
      <c r="F74" s="231">
        <f>C74+1000</f>
        <v>2057</v>
      </c>
      <c r="G74" s="217"/>
      <c r="H74" s="206"/>
      <c r="I74" s="231">
        <f>F74+1000</f>
        <v>3057</v>
      </c>
      <c r="J74" s="217"/>
      <c r="K74" s="206"/>
      <c r="L74" s="231">
        <f>I74+1000</f>
        <v>4057</v>
      </c>
      <c r="M74" s="217"/>
      <c r="N74" s="190"/>
      <c r="O74" s="231">
        <f>L74+1000</f>
        <v>5057</v>
      </c>
      <c r="P74" s="217"/>
      <c r="Q74" s="190"/>
      <c r="R74" s="231">
        <f>O74+1000</f>
        <v>6057</v>
      </c>
      <c r="S74" s="217"/>
      <c r="T74" s="190"/>
      <c r="U74" s="231">
        <f>R74+1000</f>
        <v>7057</v>
      </c>
      <c r="V74" s="217"/>
      <c r="W74" s="206"/>
      <c r="X74" s="231">
        <f>U74+1000</f>
        <v>8057</v>
      </c>
      <c r="Y74" s="217"/>
      <c r="Z74" s="190"/>
      <c r="AA74" s="231">
        <f>X74+1000</f>
        <v>9057</v>
      </c>
      <c r="AB74" s="217"/>
      <c r="AC74" s="204" t="str">
        <f>B74</f>
        <v>2) FINANCIAL ASSETS AT FAIR VALUE THROUGH OTHER COMPREHENSIVE INCOME (f+g+h+i)</v>
      </c>
      <c r="AD74" s="231">
        <f>C74</f>
        <v>1057</v>
      </c>
      <c r="AE74" s="217"/>
      <c r="AF74" s="190"/>
      <c r="AG74" s="231">
        <f>AD74+1000</f>
        <v>2057</v>
      </c>
      <c r="AH74" s="217"/>
      <c r="AI74" s="206"/>
      <c r="AJ74" s="231">
        <f>AG74+1000</f>
        <v>3057</v>
      </c>
      <c r="AK74" s="217"/>
      <c r="AL74" s="206"/>
      <c r="AM74" s="231">
        <f>AJ74+1000</f>
        <v>4057</v>
      </c>
      <c r="AN74" s="217"/>
      <c r="AO74" s="190"/>
      <c r="AP74" s="231">
        <f>AM74+1000</f>
        <v>5057</v>
      </c>
      <c r="AQ74" s="217"/>
      <c r="AR74" s="204" t="str">
        <f>B74</f>
        <v>2) FINANCIAL ASSETS AT FAIR VALUE THROUGH OTHER COMPREHENSIVE INCOME (f+g+h+i)</v>
      </c>
      <c r="AS74" s="231">
        <f>AS72+1</f>
        <v>1057</v>
      </c>
      <c r="AT74" s="217"/>
      <c r="AU74" s="190"/>
      <c r="AV74" s="231">
        <f>AS74+1000</f>
        <v>2057</v>
      </c>
      <c r="AW74" s="217"/>
      <c r="AX74" s="206"/>
      <c r="AY74" s="231">
        <f>AV74+1000</f>
        <v>3057</v>
      </c>
      <c r="AZ74" s="217"/>
      <c r="BA74" s="206"/>
      <c r="BB74" s="231">
        <f>AY74+1000</f>
        <v>4057</v>
      </c>
      <c r="BC74" s="217"/>
      <c r="BD74" s="190"/>
      <c r="BE74" s="231">
        <f>BB74+1000</f>
        <v>5057</v>
      </c>
      <c r="BF74" s="217"/>
      <c r="BG74" s="190"/>
      <c r="BH74" s="231">
        <f>BE74+1000</f>
        <v>6057</v>
      </c>
      <c r="BI74" s="217"/>
      <c r="BJ74" s="190"/>
      <c r="BK74" s="231">
        <f>BH74+1000</f>
        <v>7057</v>
      </c>
      <c r="BL74" s="217"/>
      <c r="BM74" s="206"/>
      <c r="BN74" s="231">
        <f>BK74+1000</f>
        <v>8057</v>
      </c>
      <c r="BO74" s="217"/>
      <c r="BP74" s="190"/>
      <c r="BQ74" s="231">
        <f>BN74+1000</f>
        <v>9057</v>
      </c>
      <c r="BR74" s="217"/>
      <c r="BS74" s="204" t="str">
        <f>B74</f>
        <v>2) FINANCIAL ASSETS AT FAIR VALUE THROUGH OTHER COMPREHENSIVE INCOME (f+g+h+i)</v>
      </c>
      <c r="BT74" s="231">
        <f>AS74</f>
        <v>1057</v>
      </c>
      <c r="BU74" s="217"/>
      <c r="BV74" s="190"/>
      <c r="BW74" s="231">
        <f>BT74+1000</f>
        <v>2057</v>
      </c>
      <c r="BX74" s="217"/>
      <c r="BY74" s="206"/>
      <c r="BZ74" s="231">
        <f>BW74+1000</f>
        <v>3057</v>
      </c>
      <c r="CA74" s="217"/>
      <c r="CB74" s="206"/>
      <c r="CC74" s="231">
        <f>BZ74+1000</f>
        <v>4057</v>
      </c>
      <c r="CD74" s="217"/>
      <c r="CE74" s="190"/>
      <c r="CF74" s="231">
        <f>CC74+1000</f>
        <v>5057</v>
      </c>
      <c r="CG74" s="217"/>
      <c r="CJ74" s="356">
        <f>IF(ISBLANK(C74)=FALSE,1,0)</f>
        <v>1</v>
      </c>
    </row>
    <row r="75" spans="2:88" ht="12" thickBot="1" x14ac:dyDescent="0.25">
      <c r="B75" s="219" t="s">
        <v>395</v>
      </c>
      <c r="C75" s="231">
        <f>C74+1</f>
        <v>1058</v>
      </c>
      <c r="D75" s="232"/>
      <c r="E75" s="190"/>
      <c r="F75" s="231">
        <f>C75+1000</f>
        <v>2058</v>
      </c>
      <c r="G75" s="217"/>
      <c r="H75" s="206"/>
      <c r="I75" s="231">
        <f>F75+1000</f>
        <v>3058</v>
      </c>
      <c r="J75" s="217"/>
      <c r="K75" s="206"/>
      <c r="L75" s="231">
        <f>I75+1000</f>
        <v>4058</v>
      </c>
      <c r="M75" s="217"/>
      <c r="N75" s="190"/>
      <c r="O75" s="231">
        <f>L75+1000</f>
        <v>5058</v>
      </c>
      <c r="P75" s="217"/>
      <c r="Q75" s="190"/>
      <c r="R75" s="231">
        <f>O75+1000</f>
        <v>6058</v>
      </c>
      <c r="S75" s="217"/>
      <c r="T75" s="190"/>
      <c r="U75" s="231">
        <f>R75+1000</f>
        <v>7058</v>
      </c>
      <c r="V75" s="217"/>
      <c r="W75" s="206"/>
      <c r="X75" s="231">
        <f>U75+1000</f>
        <v>8058</v>
      </c>
      <c r="Y75" s="217"/>
      <c r="Z75" s="190"/>
      <c r="AA75" s="231">
        <f>X75+1000</f>
        <v>9058</v>
      </c>
      <c r="AB75" s="217"/>
      <c r="AC75" s="204" t="str">
        <f>B75</f>
        <v>f) LOANS AND DEPOSITS</v>
      </c>
      <c r="AD75" s="231">
        <f>C75</f>
        <v>1058</v>
      </c>
      <c r="AE75" s="217"/>
      <c r="AF75" s="190"/>
      <c r="AG75" s="231">
        <f>AD75+1000</f>
        <v>2058</v>
      </c>
      <c r="AH75" s="217"/>
      <c r="AI75" s="206"/>
      <c r="AJ75" s="231">
        <f>AG75+1000</f>
        <v>3058</v>
      </c>
      <c r="AK75" s="217"/>
      <c r="AL75" s="206"/>
      <c r="AM75" s="231">
        <f>AJ75+1000</f>
        <v>4058</v>
      </c>
      <c r="AN75" s="217"/>
      <c r="AO75" s="190"/>
      <c r="AP75" s="231">
        <f>AM75+1000</f>
        <v>5058</v>
      </c>
      <c r="AQ75" s="217"/>
      <c r="AR75" s="204" t="str">
        <f>B75</f>
        <v>f) LOANS AND DEPOSITS</v>
      </c>
      <c r="AS75" s="222">
        <f>AS74+1</f>
        <v>1058</v>
      </c>
      <c r="AT75" s="211"/>
      <c r="AU75" s="190"/>
      <c r="AV75" s="222">
        <f>AS75+1000</f>
        <v>2058</v>
      </c>
      <c r="AW75" s="211"/>
      <c r="AX75" s="190"/>
      <c r="AY75" s="222">
        <f>AV75+1000</f>
        <v>3058</v>
      </c>
      <c r="AZ75" s="211"/>
      <c r="BA75" s="190"/>
      <c r="BB75" s="222">
        <f>AY75+1000</f>
        <v>4058</v>
      </c>
      <c r="BC75" s="211"/>
      <c r="BD75" s="190"/>
      <c r="BE75" s="222">
        <f>BB75+1000</f>
        <v>5058</v>
      </c>
      <c r="BF75" s="211"/>
      <c r="BG75" s="190"/>
      <c r="BH75" s="222">
        <f>BE75+1000</f>
        <v>6058</v>
      </c>
      <c r="BI75" s="211"/>
      <c r="BJ75" s="190"/>
      <c r="BK75" s="222">
        <f>BH75+1000</f>
        <v>7058</v>
      </c>
      <c r="BL75" s="211"/>
      <c r="BM75" s="190"/>
      <c r="BN75" s="222">
        <f>BK75+1000</f>
        <v>8058</v>
      </c>
      <c r="BO75" s="211"/>
      <c r="BP75" s="190"/>
      <c r="BQ75" s="222">
        <f>BN75+1000</f>
        <v>9058</v>
      </c>
      <c r="BR75" s="359"/>
      <c r="BS75" s="204" t="str">
        <f>B75</f>
        <v>f) LOANS AND DEPOSITS</v>
      </c>
      <c r="BT75" s="222">
        <f>AS75</f>
        <v>1058</v>
      </c>
      <c r="BU75" s="211"/>
      <c r="BV75" s="190"/>
      <c r="BW75" s="222">
        <f>BT75+1000</f>
        <v>2058</v>
      </c>
      <c r="BX75" s="211"/>
      <c r="BY75" s="190"/>
      <c r="BZ75" s="222">
        <f>BW75+1000</f>
        <v>3058</v>
      </c>
      <c r="CA75" s="211"/>
      <c r="CB75" s="190"/>
      <c r="CC75" s="222">
        <f>BZ75+1000</f>
        <v>4058</v>
      </c>
      <c r="CD75" s="211"/>
      <c r="CE75" s="190"/>
      <c r="CF75" s="231">
        <f>CC75+1000</f>
        <v>5058</v>
      </c>
      <c r="CG75" s="217"/>
      <c r="CJ75" s="356">
        <f>IF(ISBLANK(C75)=FALSE,1,0)</f>
        <v>1</v>
      </c>
    </row>
    <row r="76" spans="2:88" ht="12" thickBot="1" x14ac:dyDescent="0.25">
      <c r="B76" s="201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203"/>
      <c r="AC76" s="201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225"/>
      <c r="AP76" s="224"/>
      <c r="AQ76" s="223"/>
      <c r="AR76" s="201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0"/>
      <c r="BN76" s="190"/>
      <c r="BO76" s="190"/>
      <c r="BP76" s="190"/>
      <c r="BQ76" s="190"/>
      <c r="BR76" s="203"/>
      <c r="BS76" s="201"/>
      <c r="BT76" s="190"/>
      <c r="BU76" s="190"/>
      <c r="BV76" s="190"/>
      <c r="BW76" s="190"/>
      <c r="BX76" s="190"/>
      <c r="BY76" s="190"/>
      <c r="BZ76" s="190"/>
      <c r="CA76" s="190"/>
      <c r="CB76" s="190"/>
      <c r="CC76" s="190"/>
      <c r="CD76" s="190"/>
      <c r="CE76" s="225"/>
      <c r="CF76" s="224"/>
      <c r="CG76" s="223"/>
      <c r="CJ76" s="356"/>
    </row>
    <row r="77" spans="2:88" ht="12" thickBot="1" x14ac:dyDescent="0.25">
      <c r="B77" s="204" t="s">
        <v>393</v>
      </c>
      <c r="C77" s="231">
        <f>C75+1</f>
        <v>1059</v>
      </c>
      <c r="D77" s="217"/>
      <c r="E77" s="190"/>
      <c r="F77" s="231">
        <f>C77+1000</f>
        <v>2059</v>
      </c>
      <c r="G77" s="217"/>
      <c r="H77" s="206"/>
      <c r="I77" s="231">
        <f>F77+1000</f>
        <v>3059</v>
      </c>
      <c r="J77" s="217"/>
      <c r="K77" s="206"/>
      <c r="L77" s="231">
        <f>I77+1000</f>
        <v>4059</v>
      </c>
      <c r="M77" s="217"/>
      <c r="N77" s="190"/>
      <c r="O77" s="231">
        <f>L77+1000</f>
        <v>5059</v>
      </c>
      <c r="P77" s="217"/>
      <c r="Q77" s="190"/>
      <c r="R77" s="231">
        <f>O77+1000</f>
        <v>6059</v>
      </c>
      <c r="S77" s="217"/>
      <c r="T77" s="190"/>
      <c r="U77" s="231">
        <f>R77+1000</f>
        <v>7059</v>
      </c>
      <c r="V77" s="217"/>
      <c r="W77" s="206"/>
      <c r="X77" s="231">
        <f>U77+1000</f>
        <v>8059</v>
      </c>
      <c r="Y77" s="217"/>
      <c r="Z77" s="190"/>
      <c r="AA77" s="231">
        <f>X77+1000</f>
        <v>9059</v>
      </c>
      <c r="AB77" s="217"/>
      <c r="AC77" s="204" t="str">
        <f t="shared" ref="AC77:AD81" si="65">B77</f>
        <v>g) DEBT SECURITIES</v>
      </c>
      <c r="AD77" s="231">
        <f t="shared" si="65"/>
        <v>1059</v>
      </c>
      <c r="AE77" s="217"/>
      <c r="AF77" s="190"/>
      <c r="AG77" s="231">
        <f>AD77+1000</f>
        <v>2059</v>
      </c>
      <c r="AH77" s="217"/>
      <c r="AI77" s="206"/>
      <c r="AJ77" s="231">
        <f>AG77+1000</f>
        <v>3059</v>
      </c>
      <c r="AK77" s="217"/>
      <c r="AL77" s="206"/>
      <c r="AM77" s="231">
        <f>AJ77+1000</f>
        <v>4059</v>
      </c>
      <c r="AN77" s="217"/>
      <c r="AO77" s="206"/>
      <c r="AP77" s="231">
        <f>AM77+1000</f>
        <v>5059</v>
      </c>
      <c r="AQ77" s="217"/>
      <c r="AR77" s="204" t="str">
        <f>B77</f>
        <v>g) DEBT SECURITIES</v>
      </c>
      <c r="AS77" s="231">
        <f>AS75+1</f>
        <v>1059</v>
      </c>
      <c r="AT77" s="217"/>
      <c r="AU77" s="190"/>
      <c r="AV77" s="231">
        <f>AS77+1000</f>
        <v>2059</v>
      </c>
      <c r="AW77" s="217"/>
      <c r="AX77" s="206"/>
      <c r="AY77" s="231">
        <f>AV77+1000</f>
        <v>3059</v>
      </c>
      <c r="AZ77" s="217"/>
      <c r="BA77" s="206"/>
      <c r="BB77" s="231">
        <f>AY77+1000</f>
        <v>4059</v>
      </c>
      <c r="BC77" s="217"/>
      <c r="BD77" s="190"/>
      <c r="BE77" s="231">
        <f>BB77+1000</f>
        <v>5059</v>
      </c>
      <c r="BF77" s="217"/>
      <c r="BG77" s="190"/>
      <c r="BH77" s="231">
        <f>BE77+1000</f>
        <v>6059</v>
      </c>
      <c r="BI77" s="217"/>
      <c r="BJ77" s="190"/>
      <c r="BK77" s="231">
        <f>BH77+1000</f>
        <v>7059</v>
      </c>
      <c r="BL77" s="217"/>
      <c r="BM77" s="206"/>
      <c r="BN77" s="231">
        <f>BK77+1000</f>
        <v>8059</v>
      </c>
      <c r="BO77" s="217"/>
      <c r="BP77" s="190"/>
      <c r="BQ77" s="231">
        <f>BN77+1000</f>
        <v>9059</v>
      </c>
      <c r="BR77" s="217"/>
      <c r="BS77" s="204" t="str">
        <f>B77</f>
        <v>g) DEBT SECURITIES</v>
      </c>
      <c r="BT77" s="231">
        <f>AS77</f>
        <v>1059</v>
      </c>
      <c r="BU77" s="217"/>
      <c r="BV77" s="190"/>
      <c r="BW77" s="231">
        <f>BT77+1000</f>
        <v>2059</v>
      </c>
      <c r="BX77" s="217"/>
      <c r="BY77" s="206"/>
      <c r="BZ77" s="231">
        <f>BW77+1000</f>
        <v>3059</v>
      </c>
      <c r="CA77" s="217"/>
      <c r="CB77" s="206"/>
      <c r="CC77" s="231">
        <f>BZ77+1000</f>
        <v>4059</v>
      </c>
      <c r="CD77" s="217"/>
      <c r="CE77" s="206"/>
      <c r="CF77" s="231">
        <f>CC77+1000</f>
        <v>5059</v>
      </c>
      <c r="CG77" s="217"/>
      <c r="CJ77" s="356">
        <f>IF(ISBLANK(C77)=FALSE,1,0)</f>
        <v>1</v>
      </c>
    </row>
    <row r="78" spans="2:88" s="236" customFormat="1" ht="23.25" thickBot="1" x14ac:dyDescent="0.25">
      <c r="B78" s="201" t="s">
        <v>391</v>
      </c>
      <c r="C78" s="231">
        <f>C77+1</f>
        <v>1060</v>
      </c>
      <c r="D78" s="232"/>
      <c r="E78" s="190"/>
      <c r="F78" s="231">
        <f>C78+1000</f>
        <v>2060</v>
      </c>
      <c r="G78" s="217"/>
      <c r="H78" s="206"/>
      <c r="I78" s="231">
        <f>F78+1000</f>
        <v>3060</v>
      </c>
      <c r="J78" s="217"/>
      <c r="K78" s="206"/>
      <c r="L78" s="231">
        <f>I78+1000</f>
        <v>4060</v>
      </c>
      <c r="M78" s="217"/>
      <c r="N78" s="190"/>
      <c r="O78" s="231">
        <f>L78+1000</f>
        <v>5060</v>
      </c>
      <c r="P78" s="217"/>
      <c r="Q78" s="190"/>
      <c r="R78" s="231">
        <f>O78+1000</f>
        <v>6060</v>
      </c>
      <c r="S78" s="217"/>
      <c r="T78" s="190"/>
      <c r="U78" s="231">
        <f>R78+1000</f>
        <v>7060</v>
      </c>
      <c r="V78" s="217"/>
      <c r="W78" s="206"/>
      <c r="X78" s="231">
        <f>U78+1000</f>
        <v>8060</v>
      </c>
      <c r="Y78" s="217"/>
      <c r="Z78" s="190"/>
      <c r="AA78" s="231">
        <f>X78+1000</f>
        <v>9060</v>
      </c>
      <c r="AB78" s="217"/>
      <c r="AC78" s="201" t="str">
        <f t="shared" si="65"/>
        <v>MINISTRY OF FINANCE AND CROATIAN NATIONAL BANK</v>
      </c>
      <c r="AD78" s="231">
        <f t="shared" si="65"/>
        <v>1060</v>
      </c>
      <c r="AE78" s="232"/>
      <c r="AF78" s="190"/>
      <c r="AG78" s="231">
        <f>AD78+1000</f>
        <v>2060</v>
      </c>
      <c r="AH78" s="217"/>
      <c r="AI78" s="206"/>
      <c r="AJ78" s="231">
        <f>AG78+1000</f>
        <v>3060</v>
      </c>
      <c r="AK78" s="217"/>
      <c r="AL78" s="206"/>
      <c r="AM78" s="231">
        <f>AJ78+1000</f>
        <v>4060</v>
      </c>
      <c r="AN78" s="217"/>
      <c r="AO78" s="206"/>
      <c r="AP78" s="231">
        <f>AM78+1000</f>
        <v>5060</v>
      </c>
      <c r="AQ78" s="217"/>
      <c r="AR78" s="201" t="str">
        <f>B78</f>
        <v>MINISTRY OF FINANCE AND CROATIAN NATIONAL BANK</v>
      </c>
      <c r="AS78" s="231">
        <f>AS77+1</f>
        <v>1060</v>
      </c>
      <c r="AT78" s="232"/>
      <c r="AU78" s="190"/>
      <c r="AV78" s="231">
        <f>AS78+1000</f>
        <v>2060</v>
      </c>
      <c r="AW78" s="217"/>
      <c r="AX78" s="206"/>
      <c r="AY78" s="231">
        <f>AV78+1000</f>
        <v>3060</v>
      </c>
      <c r="AZ78" s="217"/>
      <c r="BA78" s="206"/>
      <c r="BB78" s="231">
        <f>AY78+1000</f>
        <v>4060</v>
      </c>
      <c r="BC78" s="217"/>
      <c r="BD78" s="190"/>
      <c r="BE78" s="231">
        <f>BB78+1000</f>
        <v>5060</v>
      </c>
      <c r="BF78" s="217"/>
      <c r="BG78" s="190"/>
      <c r="BH78" s="231">
        <f>BE78+1000</f>
        <v>6060</v>
      </c>
      <c r="BI78" s="217"/>
      <c r="BJ78" s="190"/>
      <c r="BK78" s="231">
        <f>BH78+1000</f>
        <v>7060</v>
      </c>
      <c r="BL78" s="217"/>
      <c r="BM78" s="206"/>
      <c r="BN78" s="231">
        <f>BK78+1000</f>
        <v>8060</v>
      </c>
      <c r="BO78" s="217"/>
      <c r="BP78" s="190"/>
      <c r="BQ78" s="231">
        <f>BN78+1000</f>
        <v>9060</v>
      </c>
      <c r="BR78" s="217"/>
      <c r="BS78" s="201" t="str">
        <f>B78</f>
        <v>MINISTRY OF FINANCE AND CROATIAN NATIONAL BANK</v>
      </c>
      <c r="BT78" s="231">
        <f>AS78</f>
        <v>1060</v>
      </c>
      <c r="BU78" s="232"/>
      <c r="BV78" s="190"/>
      <c r="BW78" s="231">
        <f>BT78+1000</f>
        <v>2060</v>
      </c>
      <c r="BX78" s="217"/>
      <c r="BY78" s="206"/>
      <c r="BZ78" s="231">
        <f>BW78+1000</f>
        <v>3060</v>
      </c>
      <c r="CA78" s="217"/>
      <c r="CB78" s="206"/>
      <c r="CC78" s="231">
        <f>BZ78+1000</f>
        <v>4060</v>
      </c>
      <c r="CD78" s="217"/>
      <c r="CE78" s="206"/>
      <c r="CF78" s="231">
        <f>CC78+1000</f>
        <v>5060</v>
      </c>
      <c r="CG78" s="217"/>
      <c r="CJ78" s="356">
        <f>IF(ISBLANK(C78)=FALSE,1,0)</f>
        <v>1</v>
      </c>
    </row>
    <row r="79" spans="2:88" ht="12" thickBot="1" x14ac:dyDescent="0.25">
      <c r="B79" s="201" t="s">
        <v>143</v>
      </c>
      <c r="C79" s="222">
        <f>C78+1</f>
        <v>1061</v>
      </c>
      <c r="D79" s="221"/>
      <c r="E79" s="190"/>
      <c r="F79" s="222">
        <f>C79+1000</f>
        <v>2061</v>
      </c>
      <c r="G79" s="211"/>
      <c r="H79" s="190"/>
      <c r="I79" s="222">
        <f>F79+1000</f>
        <v>3061</v>
      </c>
      <c r="J79" s="211"/>
      <c r="K79" s="190"/>
      <c r="L79" s="222">
        <f>I79+1000</f>
        <v>4061</v>
      </c>
      <c r="M79" s="211"/>
      <c r="N79" s="190"/>
      <c r="O79" s="222">
        <f>L79+1000</f>
        <v>5061</v>
      </c>
      <c r="P79" s="211"/>
      <c r="Q79" s="190"/>
      <c r="R79" s="222">
        <f>O79+1000</f>
        <v>6061</v>
      </c>
      <c r="S79" s="211"/>
      <c r="T79" s="190"/>
      <c r="U79" s="222">
        <f>R79+1000</f>
        <v>7061</v>
      </c>
      <c r="V79" s="211"/>
      <c r="W79" s="190"/>
      <c r="X79" s="222">
        <f>U79+1000</f>
        <v>8061</v>
      </c>
      <c r="Y79" s="211"/>
      <c r="Z79" s="190"/>
      <c r="AA79" s="222">
        <f>X79+1000</f>
        <v>9061</v>
      </c>
      <c r="AB79" s="359"/>
      <c r="AC79" s="201" t="str">
        <f t="shared" si="65"/>
        <v>Treasury bills of the Ministry of Finance</v>
      </c>
      <c r="AD79" s="222">
        <f t="shared" si="65"/>
        <v>1061</v>
      </c>
      <c r="AE79" s="221"/>
      <c r="AF79" s="190"/>
      <c r="AG79" s="222">
        <f>AD79+1000</f>
        <v>2061</v>
      </c>
      <c r="AH79" s="211"/>
      <c r="AI79" s="190"/>
      <c r="AJ79" s="222">
        <f>AG79+1000</f>
        <v>3061</v>
      </c>
      <c r="AK79" s="211"/>
      <c r="AL79" s="190"/>
      <c r="AM79" s="222">
        <f>AJ79+1000</f>
        <v>4061</v>
      </c>
      <c r="AN79" s="211"/>
      <c r="AO79" s="206"/>
      <c r="AP79" s="231">
        <f>AM79+1000</f>
        <v>5061</v>
      </c>
      <c r="AQ79" s="217"/>
      <c r="AR79" s="201" t="str">
        <f>B79</f>
        <v>Treasury bills of the Ministry of Finance</v>
      </c>
      <c r="AS79" s="222">
        <f>AS78+1</f>
        <v>1061</v>
      </c>
      <c r="AT79" s="221"/>
      <c r="AU79" s="190"/>
      <c r="AV79" s="222">
        <f>AS79+1000</f>
        <v>2061</v>
      </c>
      <c r="AW79" s="211"/>
      <c r="AX79" s="190"/>
      <c r="AY79" s="222">
        <f>AV79+1000</f>
        <v>3061</v>
      </c>
      <c r="AZ79" s="211"/>
      <c r="BA79" s="190"/>
      <c r="BB79" s="222">
        <f>AY79+1000</f>
        <v>4061</v>
      </c>
      <c r="BC79" s="211"/>
      <c r="BD79" s="190"/>
      <c r="BE79" s="222">
        <f>BB79+1000</f>
        <v>5061</v>
      </c>
      <c r="BF79" s="211"/>
      <c r="BG79" s="190"/>
      <c r="BH79" s="222">
        <f>BE79+1000</f>
        <v>6061</v>
      </c>
      <c r="BI79" s="211"/>
      <c r="BJ79" s="190"/>
      <c r="BK79" s="222">
        <f>BH79+1000</f>
        <v>7061</v>
      </c>
      <c r="BL79" s="211"/>
      <c r="BM79" s="190"/>
      <c r="BN79" s="222">
        <f>BK79+1000</f>
        <v>8061</v>
      </c>
      <c r="BO79" s="211"/>
      <c r="BP79" s="190"/>
      <c r="BQ79" s="222">
        <f>BN79+1000</f>
        <v>9061</v>
      </c>
      <c r="BR79" s="359"/>
      <c r="BS79" s="201" t="str">
        <f>B79</f>
        <v>Treasury bills of the Ministry of Finance</v>
      </c>
      <c r="BT79" s="222">
        <f>AS79</f>
        <v>1061</v>
      </c>
      <c r="BU79" s="221"/>
      <c r="BV79" s="190"/>
      <c r="BW79" s="222">
        <f>BT79+1000</f>
        <v>2061</v>
      </c>
      <c r="BX79" s="211"/>
      <c r="BY79" s="190"/>
      <c r="BZ79" s="222">
        <f>BW79+1000</f>
        <v>3061</v>
      </c>
      <c r="CA79" s="211"/>
      <c r="CB79" s="190"/>
      <c r="CC79" s="222">
        <f>BZ79+1000</f>
        <v>4061</v>
      </c>
      <c r="CD79" s="211"/>
      <c r="CE79" s="206"/>
      <c r="CF79" s="231">
        <f>CC79+1000</f>
        <v>5061</v>
      </c>
      <c r="CG79" s="217"/>
      <c r="CJ79" s="356">
        <f>IF(ISBLANK(C79)=FALSE,1,0)</f>
        <v>1</v>
      </c>
    </row>
    <row r="80" spans="2:88" s="236" customFormat="1" ht="12" thickBot="1" x14ac:dyDescent="0.25">
      <c r="B80" s="201" t="s">
        <v>389</v>
      </c>
      <c r="C80" s="222">
        <f>C79+1</f>
        <v>1062</v>
      </c>
      <c r="D80" s="221"/>
      <c r="E80" s="190"/>
      <c r="F80" s="222">
        <f>C80+1000</f>
        <v>2062</v>
      </c>
      <c r="G80" s="211"/>
      <c r="H80" s="190"/>
      <c r="I80" s="222">
        <f>F80+1000</f>
        <v>3062</v>
      </c>
      <c r="J80" s="211"/>
      <c r="K80" s="190"/>
      <c r="L80" s="222">
        <f>I80+1000</f>
        <v>4062</v>
      </c>
      <c r="M80" s="211"/>
      <c r="N80" s="190"/>
      <c r="O80" s="222">
        <f>L80+1000</f>
        <v>5062</v>
      </c>
      <c r="P80" s="211"/>
      <c r="Q80" s="190"/>
      <c r="R80" s="222">
        <f>O80+1000</f>
        <v>6062</v>
      </c>
      <c r="S80" s="211"/>
      <c r="T80" s="190"/>
      <c r="U80" s="222">
        <f>R80+1000</f>
        <v>7062</v>
      </c>
      <c r="V80" s="211"/>
      <c r="W80" s="190"/>
      <c r="X80" s="222">
        <f>U80+1000</f>
        <v>8062</v>
      </c>
      <c r="Y80" s="211"/>
      <c r="Z80" s="190"/>
      <c r="AA80" s="222">
        <f>X80+1000</f>
        <v>9062</v>
      </c>
      <c r="AB80" s="359"/>
      <c r="AC80" s="201" t="str">
        <f t="shared" si="65"/>
        <v>Bonds of the Ministry of Finance</v>
      </c>
      <c r="AD80" s="222">
        <f t="shared" si="65"/>
        <v>1062</v>
      </c>
      <c r="AE80" s="221"/>
      <c r="AF80" s="190"/>
      <c r="AG80" s="222">
        <f>AD80+1000</f>
        <v>2062</v>
      </c>
      <c r="AH80" s="211"/>
      <c r="AI80" s="190"/>
      <c r="AJ80" s="222">
        <f>AG80+1000</f>
        <v>3062</v>
      </c>
      <c r="AK80" s="211"/>
      <c r="AL80" s="190"/>
      <c r="AM80" s="222">
        <f>AJ80+1000</f>
        <v>4062</v>
      </c>
      <c r="AN80" s="211"/>
      <c r="AO80" s="206"/>
      <c r="AP80" s="231">
        <f>AM80+1000</f>
        <v>5062</v>
      </c>
      <c r="AQ80" s="217"/>
      <c r="AR80" s="201" t="str">
        <f>B80</f>
        <v>Bonds of the Ministry of Finance</v>
      </c>
      <c r="AS80" s="222">
        <f>AS79+1</f>
        <v>1062</v>
      </c>
      <c r="AT80" s="221"/>
      <c r="AU80" s="190"/>
      <c r="AV80" s="222">
        <f>AS80+1000</f>
        <v>2062</v>
      </c>
      <c r="AW80" s="211"/>
      <c r="AX80" s="190"/>
      <c r="AY80" s="222">
        <f>AV80+1000</f>
        <v>3062</v>
      </c>
      <c r="AZ80" s="211"/>
      <c r="BA80" s="190"/>
      <c r="BB80" s="222">
        <f>AY80+1000</f>
        <v>4062</v>
      </c>
      <c r="BC80" s="211"/>
      <c r="BD80" s="190"/>
      <c r="BE80" s="222">
        <f>BB80+1000</f>
        <v>5062</v>
      </c>
      <c r="BF80" s="211"/>
      <c r="BG80" s="190"/>
      <c r="BH80" s="222">
        <f>BE80+1000</f>
        <v>6062</v>
      </c>
      <c r="BI80" s="211"/>
      <c r="BJ80" s="190"/>
      <c r="BK80" s="222">
        <f>BH80+1000</f>
        <v>7062</v>
      </c>
      <c r="BL80" s="211"/>
      <c r="BM80" s="190"/>
      <c r="BN80" s="222">
        <f>BK80+1000</f>
        <v>8062</v>
      </c>
      <c r="BO80" s="211"/>
      <c r="BP80" s="190"/>
      <c r="BQ80" s="222">
        <f>BN80+1000</f>
        <v>9062</v>
      </c>
      <c r="BR80" s="359"/>
      <c r="BS80" s="201" t="str">
        <f>B80</f>
        <v>Bonds of the Ministry of Finance</v>
      </c>
      <c r="BT80" s="222">
        <f>AS80</f>
        <v>1062</v>
      </c>
      <c r="BU80" s="221"/>
      <c r="BV80" s="190"/>
      <c r="BW80" s="222">
        <f>BT80+1000</f>
        <v>2062</v>
      </c>
      <c r="BX80" s="211"/>
      <c r="BY80" s="190"/>
      <c r="BZ80" s="222">
        <f>BW80+1000</f>
        <v>3062</v>
      </c>
      <c r="CA80" s="211"/>
      <c r="CB80" s="190"/>
      <c r="CC80" s="222">
        <f>BZ80+1000</f>
        <v>4062</v>
      </c>
      <c r="CD80" s="211"/>
      <c r="CE80" s="206"/>
      <c r="CF80" s="231">
        <f>CC80+1000</f>
        <v>5062</v>
      </c>
      <c r="CG80" s="217"/>
      <c r="CJ80" s="356">
        <f>IF(ISBLANK(C80)=FALSE,1,0)</f>
        <v>1</v>
      </c>
    </row>
    <row r="81" spans="2:88" ht="12" thickBot="1" x14ac:dyDescent="0.25">
      <c r="B81" s="201" t="s">
        <v>104</v>
      </c>
      <c r="C81" s="222">
        <f>C80+1</f>
        <v>1063</v>
      </c>
      <c r="D81" s="221"/>
      <c r="E81" s="190"/>
      <c r="F81" s="222">
        <f>C81+1000</f>
        <v>2063</v>
      </c>
      <c r="G81" s="211"/>
      <c r="H81" s="190"/>
      <c r="I81" s="222">
        <f>F81+1000</f>
        <v>3063</v>
      </c>
      <c r="J81" s="211"/>
      <c r="K81" s="190"/>
      <c r="L81" s="222">
        <f>I81+1000</f>
        <v>4063</v>
      </c>
      <c r="M81" s="211"/>
      <c r="N81" s="190"/>
      <c r="O81" s="222">
        <f>L81+1000</f>
        <v>5063</v>
      </c>
      <c r="P81" s="211"/>
      <c r="Q81" s="190"/>
      <c r="R81" s="222">
        <f>O81+1000</f>
        <v>6063</v>
      </c>
      <c r="S81" s="211"/>
      <c r="T81" s="190"/>
      <c r="U81" s="222">
        <f>R81+1000</f>
        <v>7063</v>
      </c>
      <c r="V81" s="211"/>
      <c r="W81" s="190"/>
      <c r="X81" s="222">
        <f>U81+1000</f>
        <v>8063</v>
      </c>
      <c r="Y81" s="211"/>
      <c r="Z81" s="190"/>
      <c r="AA81" s="222">
        <f>X81+1000</f>
        <v>9063</v>
      </c>
      <c r="AB81" s="359"/>
      <c r="AC81" s="201" t="str">
        <f t="shared" si="65"/>
        <v>CNB bills</v>
      </c>
      <c r="AD81" s="222">
        <f t="shared" si="65"/>
        <v>1063</v>
      </c>
      <c r="AE81" s="221"/>
      <c r="AF81" s="190"/>
      <c r="AG81" s="222">
        <f>AD81+1000</f>
        <v>2063</v>
      </c>
      <c r="AH81" s="211"/>
      <c r="AI81" s="190"/>
      <c r="AJ81" s="222">
        <f>AG81+1000</f>
        <v>3063</v>
      </c>
      <c r="AK81" s="211"/>
      <c r="AL81" s="190"/>
      <c r="AM81" s="222">
        <f>AJ81+1000</f>
        <v>4063</v>
      </c>
      <c r="AN81" s="211"/>
      <c r="AO81" s="206"/>
      <c r="AP81" s="231">
        <f>AM81+1000</f>
        <v>5063</v>
      </c>
      <c r="AQ81" s="217"/>
      <c r="AR81" s="201" t="str">
        <f>B81</f>
        <v>CNB bills</v>
      </c>
      <c r="AS81" s="222">
        <f>AS80+1</f>
        <v>1063</v>
      </c>
      <c r="AT81" s="221"/>
      <c r="AU81" s="190"/>
      <c r="AV81" s="222">
        <f>AS81+1000</f>
        <v>2063</v>
      </c>
      <c r="AW81" s="211"/>
      <c r="AX81" s="190"/>
      <c r="AY81" s="222">
        <f>AV81+1000</f>
        <v>3063</v>
      </c>
      <c r="AZ81" s="211"/>
      <c r="BA81" s="190"/>
      <c r="BB81" s="222">
        <f>AY81+1000</f>
        <v>4063</v>
      </c>
      <c r="BC81" s="211"/>
      <c r="BD81" s="190"/>
      <c r="BE81" s="222">
        <f>BB81+1000</f>
        <v>5063</v>
      </c>
      <c r="BF81" s="211"/>
      <c r="BG81" s="190"/>
      <c r="BH81" s="222">
        <f>BE81+1000</f>
        <v>6063</v>
      </c>
      <c r="BI81" s="211"/>
      <c r="BJ81" s="190"/>
      <c r="BK81" s="222">
        <f>BH81+1000</f>
        <v>7063</v>
      </c>
      <c r="BL81" s="211"/>
      <c r="BM81" s="190"/>
      <c r="BN81" s="222">
        <f>BK81+1000</f>
        <v>8063</v>
      </c>
      <c r="BO81" s="211"/>
      <c r="BP81" s="190"/>
      <c r="BQ81" s="222">
        <f>BN81+1000</f>
        <v>9063</v>
      </c>
      <c r="BR81" s="359"/>
      <c r="BS81" s="201" t="str">
        <f>B81</f>
        <v>CNB bills</v>
      </c>
      <c r="BT81" s="222">
        <f>AS81</f>
        <v>1063</v>
      </c>
      <c r="BU81" s="221"/>
      <c r="BV81" s="190"/>
      <c r="BW81" s="222">
        <f>BT81+1000</f>
        <v>2063</v>
      </c>
      <c r="BX81" s="211"/>
      <c r="BY81" s="190"/>
      <c r="BZ81" s="222">
        <f>BW81+1000</f>
        <v>3063</v>
      </c>
      <c r="CA81" s="211"/>
      <c r="CB81" s="190"/>
      <c r="CC81" s="222">
        <f>BZ81+1000</f>
        <v>4063</v>
      </c>
      <c r="CD81" s="211"/>
      <c r="CE81" s="206"/>
      <c r="CF81" s="231">
        <f>CC81+1000</f>
        <v>5063</v>
      </c>
      <c r="CG81" s="217"/>
      <c r="CJ81" s="356">
        <f>IF(ISBLANK(C81)=FALSE,1,0)</f>
        <v>1</v>
      </c>
    </row>
    <row r="82" spans="2:88" ht="12" thickBot="1" x14ac:dyDescent="0.25">
      <c r="B82" s="201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203"/>
      <c r="AC82" s="201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203"/>
      <c r="AR82" s="201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  <c r="BI82" s="190"/>
      <c r="BJ82" s="190"/>
      <c r="BK82" s="190"/>
      <c r="BL82" s="190"/>
      <c r="BM82" s="190"/>
      <c r="BN82" s="190"/>
      <c r="BO82" s="190"/>
      <c r="BP82" s="190"/>
      <c r="BQ82" s="190"/>
      <c r="BR82" s="203"/>
      <c r="BS82" s="201"/>
      <c r="BT82" s="190"/>
      <c r="BU82" s="190"/>
      <c r="BV82" s="190"/>
      <c r="BW82" s="190"/>
      <c r="BX82" s="190"/>
      <c r="BY82" s="190"/>
      <c r="BZ82" s="190"/>
      <c r="CA82" s="190"/>
      <c r="CB82" s="190"/>
      <c r="CC82" s="190"/>
      <c r="CD82" s="190"/>
      <c r="CE82" s="190"/>
      <c r="CF82" s="190"/>
      <c r="CG82" s="203"/>
      <c r="CJ82" s="356"/>
    </row>
    <row r="83" spans="2:88" ht="12" thickBot="1" x14ac:dyDescent="0.25">
      <c r="B83" s="201" t="s">
        <v>371</v>
      </c>
      <c r="C83" s="231">
        <f>C81+1</f>
        <v>1064</v>
      </c>
      <c r="D83" s="232"/>
      <c r="E83" s="190"/>
      <c r="F83" s="231">
        <f>C83+1000</f>
        <v>2064</v>
      </c>
      <c r="G83" s="217"/>
      <c r="H83" s="206"/>
      <c r="I83" s="231">
        <f>F83+1000</f>
        <v>3064</v>
      </c>
      <c r="J83" s="217"/>
      <c r="K83" s="206"/>
      <c r="L83" s="231">
        <f>I83+1000</f>
        <v>4064</v>
      </c>
      <c r="M83" s="217"/>
      <c r="N83" s="190"/>
      <c r="O83" s="231">
        <f>L83+1000</f>
        <v>5064</v>
      </c>
      <c r="P83" s="217"/>
      <c r="Q83" s="190"/>
      <c r="R83" s="231">
        <f>O83+1000</f>
        <v>6064</v>
      </c>
      <c r="S83" s="217"/>
      <c r="T83" s="190"/>
      <c r="U83" s="231">
        <f>R83+1000</f>
        <v>7064</v>
      </c>
      <c r="V83" s="217"/>
      <c r="W83" s="206"/>
      <c r="X83" s="231">
        <f>U83+1000</f>
        <v>8064</v>
      </c>
      <c r="Y83" s="217"/>
      <c r="Z83" s="190"/>
      <c r="AA83" s="231">
        <f>X83+1000</f>
        <v>9064</v>
      </c>
      <c r="AB83" s="217"/>
      <c r="AC83" s="201" t="str">
        <f t="shared" ref="AC83:AD87" si="66">B83</f>
        <v>RESIDENTS</v>
      </c>
      <c r="AD83" s="231">
        <f t="shared" si="66"/>
        <v>1064</v>
      </c>
      <c r="AE83" s="232"/>
      <c r="AF83" s="190"/>
      <c r="AG83" s="231">
        <f>AD83+1000</f>
        <v>2064</v>
      </c>
      <c r="AH83" s="217"/>
      <c r="AI83" s="206"/>
      <c r="AJ83" s="231">
        <f>AG83+1000</f>
        <v>3064</v>
      </c>
      <c r="AK83" s="217"/>
      <c r="AL83" s="206"/>
      <c r="AM83" s="231">
        <f>AJ83+1000</f>
        <v>4064</v>
      </c>
      <c r="AN83" s="217"/>
      <c r="AO83" s="190"/>
      <c r="AP83" s="231">
        <f>AM83+1000</f>
        <v>5064</v>
      </c>
      <c r="AQ83" s="217"/>
      <c r="AR83" s="201" t="str">
        <f>B83</f>
        <v>RESIDENTS</v>
      </c>
      <c r="AS83" s="231">
        <f>AS81+1</f>
        <v>1064</v>
      </c>
      <c r="AT83" s="232"/>
      <c r="AU83" s="190"/>
      <c r="AV83" s="231">
        <f>AS83+1000</f>
        <v>2064</v>
      </c>
      <c r="AW83" s="217"/>
      <c r="AX83" s="206"/>
      <c r="AY83" s="231">
        <f>AV83+1000</f>
        <v>3064</v>
      </c>
      <c r="AZ83" s="217"/>
      <c r="BA83" s="206"/>
      <c r="BB83" s="231">
        <f>AY83+1000</f>
        <v>4064</v>
      </c>
      <c r="BC83" s="217"/>
      <c r="BD83" s="190"/>
      <c r="BE83" s="231">
        <f>BB83+1000</f>
        <v>5064</v>
      </c>
      <c r="BF83" s="217"/>
      <c r="BG83" s="190"/>
      <c r="BH83" s="231">
        <f>BE83+1000</f>
        <v>6064</v>
      </c>
      <c r="BI83" s="217"/>
      <c r="BJ83" s="190"/>
      <c r="BK83" s="231">
        <f>BH83+1000</f>
        <v>7064</v>
      </c>
      <c r="BL83" s="217"/>
      <c r="BM83" s="206"/>
      <c r="BN83" s="231">
        <f>BK83+1000</f>
        <v>8064</v>
      </c>
      <c r="BO83" s="217"/>
      <c r="BP83" s="190"/>
      <c r="BQ83" s="231">
        <f>BN83+1000</f>
        <v>9064</v>
      </c>
      <c r="BR83" s="217"/>
      <c r="BS83" s="201" t="str">
        <f>B83</f>
        <v>RESIDENTS</v>
      </c>
      <c r="BT83" s="231">
        <f>AS83</f>
        <v>1064</v>
      </c>
      <c r="BU83" s="232"/>
      <c r="BV83" s="190"/>
      <c r="BW83" s="231">
        <f>BT83+1000</f>
        <v>2064</v>
      </c>
      <c r="BX83" s="217"/>
      <c r="BY83" s="206"/>
      <c r="BZ83" s="231">
        <f>BW83+1000</f>
        <v>3064</v>
      </c>
      <c r="CA83" s="217"/>
      <c r="CB83" s="206"/>
      <c r="CC83" s="231">
        <f>BZ83+1000</f>
        <v>4064</v>
      </c>
      <c r="CD83" s="217"/>
      <c r="CE83" s="190"/>
      <c r="CF83" s="231">
        <f>CC83+1000</f>
        <v>5064</v>
      </c>
      <c r="CG83" s="217"/>
      <c r="CJ83" s="356">
        <f>IF(ISBLANK(C83)=FALSE,1,0)</f>
        <v>1</v>
      </c>
    </row>
    <row r="84" spans="2:88" ht="12" thickBot="1" x14ac:dyDescent="0.25">
      <c r="B84" s="201" t="s">
        <v>385</v>
      </c>
      <c r="C84" s="222">
        <f>C83+1</f>
        <v>1065</v>
      </c>
      <c r="D84" s="221"/>
      <c r="E84" s="190"/>
      <c r="F84" s="222">
        <f>C84+1000</f>
        <v>2065</v>
      </c>
      <c r="G84" s="211"/>
      <c r="H84" s="190"/>
      <c r="I84" s="222">
        <f>F84+1000</f>
        <v>3065</v>
      </c>
      <c r="J84" s="211"/>
      <c r="K84" s="190"/>
      <c r="L84" s="222">
        <f>I84+1000</f>
        <v>4065</v>
      </c>
      <c r="M84" s="211"/>
      <c r="N84" s="190"/>
      <c r="O84" s="222">
        <f>L84+1000</f>
        <v>5065</v>
      </c>
      <c r="P84" s="211"/>
      <c r="Q84" s="190"/>
      <c r="R84" s="222">
        <f>O84+1000</f>
        <v>6065</v>
      </c>
      <c r="S84" s="211"/>
      <c r="T84" s="190"/>
      <c r="U84" s="222">
        <f>R84+1000</f>
        <v>7065</v>
      </c>
      <c r="V84" s="211"/>
      <c r="W84" s="190"/>
      <c r="X84" s="222">
        <f>U84+1000</f>
        <v>8065</v>
      </c>
      <c r="Y84" s="211"/>
      <c r="Z84" s="190"/>
      <c r="AA84" s="222">
        <f>X84+1000</f>
        <v>9065</v>
      </c>
      <c r="AB84" s="359"/>
      <c r="AC84" s="201" t="str">
        <f t="shared" si="66"/>
        <v>Certificates of deposit</v>
      </c>
      <c r="AD84" s="222">
        <f t="shared" si="66"/>
        <v>1065</v>
      </c>
      <c r="AE84" s="221"/>
      <c r="AF84" s="190"/>
      <c r="AG84" s="222">
        <f>AD84+1000</f>
        <v>2065</v>
      </c>
      <c r="AH84" s="211"/>
      <c r="AI84" s="190"/>
      <c r="AJ84" s="222">
        <f>AG84+1000</f>
        <v>3065</v>
      </c>
      <c r="AK84" s="211"/>
      <c r="AL84" s="190"/>
      <c r="AM84" s="222">
        <f>AJ84+1000</f>
        <v>4065</v>
      </c>
      <c r="AN84" s="211"/>
      <c r="AO84" s="206"/>
      <c r="AP84" s="231">
        <f>AM84+1000</f>
        <v>5065</v>
      </c>
      <c r="AQ84" s="217"/>
      <c r="AR84" s="201" t="str">
        <f>B84</f>
        <v>Certificates of deposit</v>
      </c>
      <c r="AS84" s="222">
        <f>AS83+1</f>
        <v>1065</v>
      </c>
      <c r="AT84" s="221"/>
      <c r="AU84" s="190"/>
      <c r="AV84" s="222">
        <f>AS84+1000</f>
        <v>2065</v>
      </c>
      <c r="AW84" s="211"/>
      <c r="AX84" s="190"/>
      <c r="AY84" s="222">
        <f>AV84+1000</f>
        <v>3065</v>
      </c>
      <c r="AZ84" s="211"/>
      <c r="BA84" s="190"/>
      <c r="BB84" s="222">
        <f>AY84+1000</f>
        <v>4065</v>
      </c>
      <c r="BC84" s="211"/>
      <c r="BD84" s="190"/>
      <c r="BE84" s="222">
        <f>BB84+1000</f>
        <v>5065</v>
      </c>
      <c r="BF84" s="211"/>
      <c r="BG84" s="190"/>
      <c r="BH84" s="222">
        <f>BE84+1000</f>
        <v>6065</v>
      </c>
      <c r="BI84" s="211"/>
      <c r="BJ84" s="190"/>
      <c r="BK84" s="222">
        <f>BH84+1000</f>
        <v>7065</v>
      </c>
      <c r="BL84" s="211"/>
      <c r="BM84" s="190"/>
      <c r="BN84" s="222">
        <f>BK84+1000</f>
        <v>8065</v>
      </c>
      <c r="BO84" s="211"/>
      <c r="BP84" s="190"/>
      <c r="BQ84" s="222">
        <f>BN84+1000</f>
        <v>9065</v>
      </c>
      <c r="BR84" s="359"/>
      <c r="BS84" s="201" t="str">
        <f>B84</f>
        <v>Certificates of deposit</v>
      </c>
      <c r="BT84" s="222">
        <f>AS84</f>
        <v>1065</v>
      </c>
      <c r="BU84" s="221"/>
      <c r="BV84" s="190"/>
      <c r="BW84" s="222">
        <f>BT84+1000</f>
        <v>2065</v>
      </c>
      <c r="BX84" s="211"/>
      <c r="BY84" s="190"/>
      <c r="BZ84" s="222">
        <f>BW84+1000</f>
        <v>3065</v>
      </c>
      <c r="CA84" s="211"/>
      <c r="CB84" s="190"/>
      <c r="CC84" s="222">
        <f>BZ84+1000</f>
        <v>4065</v>
      </c>
      <c r="CD84" s="211"/>
      <c r="CE84" s="206"/>
      <c r="CF84" s="231">
        <f>CC84+1000</f>
        <v>5065</v>
      </c>
      <c r="CG84" s="217"/>
      <c r="CJ84" s="356">
        <f>IF(ISBLANK(C84)=FALSE,1,0)</f>
        <v>1</v>
      </c>
    </row>
    <row r="85" spans="2:88" ht="12" thickBot="1" x14ac:dyDescent="0.25">
      <c r="B85" s="201" t="s">
        <v>384</v>
      </c>
      <c r="C85" s="222">
        <f>+C84+1</f>
        <v>1066</v>
      </c>
      <c r="D85" s="221"/>
      <c r="E85" s="190"/>
      <c r="F85" s="222">
        <f>C85+1000</f>
        <v>2066</v>
      </c>
      <c r="G85" s="221"/>
      <c r="H85" s="206"/>
      <c r="I85" s="222">
        <f>F85+1000</f>
        <v>3066</v>
      </c>
      <c r="J85" s="221"/>
      <c r="K85" s="206"/>
      <c r="L85" s="222">
        <f>I85+1000</f>
        <v>4066</v>
      </c>
      <c r="M85" s="221"/>
      <c r="N85" s="190"/>
      <c r="O85" s="222">
        <f>L85+1000</f>
        <v>5066</v>
      </c>
      <c r="P85" s="221"/>
      <c r="Q85" s="190"/>
      <c r="R85" s="222">
        <f>O85+1000</f>
        <v>6066</v>
      </c>
      <c r="S85" s="221"/>
      <c r="T85" s="190"/>
      <c r="U85" s="222">
        <f>R85+1000</f>
        <v>7066</v>
      </c>
      <c r="V85" s="221"/>
      <c r="W85" s="206"/>
      <c r="X85" s="222">
        <f>U85+1000</f>
        <v>8066</v>
      </c>
      <c r="Y85" s="221"/>
      <c r="Z85" s="190"/>
      <c r="AA85" s="222">
        <f>X85+1000</f>
        <v>9066</v>
      </c>
      <c r="AB85" s="289"/>
      <c r="AC85" s="201" t="str">
        <f t="shared" si="66"/>
        <v>Commercial bills</v>
      </c>
      <c r="AD85" s="222">
        <f t="shared" si="66"/>
        <v>1066</v>
      </c>
      <c r="AE85" s="221"/>
      <c r="AF85" s="190"/>
      <c r="AG85" s="222">
        <f>AD85+1000</f>
        <v>2066</v>
      </c>
      <c r="AH85" s="221"/>
      <c r="AI85" s="206"/>
      <c r="AJ85" s="222">
        <f>AG85+1000</f>
        <v>3066</v>
      </c>
      <c r="AK85" s="221"/>
      <c r="AL85" s="206"/>
      <c r="AM85" s="222">
        <f>AJ85+1000</f>
        <v>4066</v>
      </c>
      <c r="AN85" s="221"/>
      <c r="AO85" s="190"/>
      <c r="AP85" s="231">
        <f>AM85+1000</f>
        <v>5066</v>
      </c>
      <c r="AQ85" s="217"/>
      <c r="AR85" s="201" t="str">
        <f>B85</f>
        <v>Commercial bills</v>
      </c>
      <c r="AS85" s="222">
        <f>+AS84+1</f>
        <v>1066</v>
      </c>
      <c r="AT85" s="221"/>
      <c r="AU85" s="190"/>
      <c r="AV85" s="222">
        <f>AS85+1000</f>
        <v>2066</v>
      </c>
      <c r="AW85" s="221"/>
      <c r="AX85" s="206"/>
      <c r="AY85" s="222">
        <f>AV85+1000</f>
        <v>3066</v>
      </c>
      <c r="AZ85" s="221"/>
      <c r="BA85" s="206"/>
      <c r="BB85" s="222">
        <f>AY85+1000</f>
        <v>4066</v>
      </c>
      <c r="BC85" s="221"/>
      <c r="BD85" s="190"/>
      <c r="BE85" s="222">
        <f>BB85+1000</f>
        <v>5066</v>
      </c>
      <c r="BF85" s="221"/>
      <c r="BG85" s="190"/>
      <c r="BH85" s="222">
        <f>BE85+1000</f>
        <v>6066</v>
      </c>
      <c r="BI85" s="221"/>
      <c r="BJ85" s="190"/>
      <c r="BK85" s="222">
        <f>BH85+1000</f>
        <v>7066</v>
      </c>
      <c r="BL85" s="221"/>
      <c r="BM85" s="206"/>
      <c r="BN85" s="222">
        <f>BK85+1000</f>
        <v>8066</v>
      </c>
      <c r="BO85" s="221"/>
      <c r="BP85" s="190"/>
      <c r="BQ85" s="222">
        <f>BN85+1000</f>
        <v>9066</v>
      </c>
      <c r="BR85" s="289"/>
      <c r="BS85" s="201" t="str">
        <f>B85</f>
        <v>Commercial bills</v>
      </c>
      <c r="BT85" s="222">
        <f>AS85</f>
        <v>1066</v>
      </c>
      <c r="BU85" s="221"/>
      <c r="BV85" s="190"/>
      <c r="BW85" s="222">
        <f>BT85+1000</f>
        <v>2066</v>
      </c>
      <c r="BX85" s="221"/>
      <c r="BY85" s="206"/>
      <c r="BZ85" s="222">
        <f>BW85+1000</f>
        <v>3066</v>
      </c>
      <c r="CA85" s="221"/>
      <c r="CB85" s="206"/>
      <c r="CC85" s="222">
        <f>BZ85+1000</f>
        <v>4066</v>
      </c>
      <c r="CD85" s="221"/>
      <c r="CE85" s="190"/>
      <c r="CF85" s="231">
        <f>CC85+1000</f>
        <v>5066</v>
      </c>
      <c r="CG85" s="217"/>
      <c r="CJ85" s="356">
        <f>IF(ISBLANK(C85)=FALSE,1,0)</f>
        <v>1</v>
      </c>
    </row>
    <row r="86" spans="2:88" ht="12" thickBot="1" x14ac:dyDescent="0.25">
      <c r="B86" s="201" t="s">
        <v>383</v>
      </c>
      <c r="C86" s="222">
        <f>C85+1</f>
        <v>1067</v>
      </c>
      <c r="D86" s="221"/>
      <c r="E86" s="190"/>
      <c r="F86" s="222">
        <f>C86+1000</f>
        <v>2067</v>
      </c>
      <c r="G86" s="211"/>
      <c r="H86" s="190"/>
      <c r="I86" s="222">
        <f>F86+1000</f>
        <v>3067</v>
      </c>
      <c r="J86" s="211"/>
      <c r="K86" s="190"/>
      <c r="L86" s="222">
        <f>I86+1000</f>
        <v>4067</v>
      </c>
      <c r="M86" s="211"/>
      <c r="N86" s="190"/>
      <c r="O86" s="222">
        <f>L86+1000</f>
        <v>5067</v>
      </c>
      <c r="P86" s="211"/>
      <c r="Q86" s="190"/>
      <c r="R86" s="222">
        <f>O86+1000</f>
        <v>6067</v>
      </c>
      <c r="S86" s="211"/>
      <c r="T86" s="190"/>
      <c r="U86" s="222">
        <f>R86+1000</f>
        <v>7067</v>
      </c>
      <c r="V86" s="211"/>
      <c r="W86" s="190"/>
      <c r="X86" s="222">
        <f>U86+1000</f>
        <v>8067</v>
      </c>
      <c r="Y86" s="211"/>
      <c r="Z86" s="190"/>
      <c r="AA86" s="222">
        <f>X86+1000</f>
        <v>9067</v>
      </c>
      <c r="AB86" s="359"/>
      <c r="AC86" s="201" t="str">
        <f t="shared" si="66"/>
        <v>Bills of exchange</v>
      </c>
      <c r="AD86" s="222">
        <f t="shared" si="66"/>
        <v>1067</v>
      </c>
      <c r="AE86" s="221"/>
      <c r="AF86" s="190"/>
      <c r="AG86" s="222">
        <f>AD86+1000</f>
        <v>2067</v>
      </c>
      <c r="AH86" s="211"/>
      <c r="AI86" s="190"/>
      <c r="AJ86" s="222">
        <f>AG86+1000</f>
        <v>3067</v>
      </c>
      <c r="AK86" s="211"/>
      <c r="AL86" s="190"/>
      <c r="AM86" s="222">
        <f>AJ86+1000</f>
        <v>4067</v>
      </c>
      <c r="AN86" s="211"/>
      <c r="AO86" s="190"/>
      <c r="AP86" s="231">
        <f>AM86+1000</f>
        <v>5067</v>
      </c>
      <c r="AQ86" s="217"/>
      <c r="AR86" s="201" t="str">
        <f>B86</f>
        <v>Bills of exchange</v>
      </c>
      <c r="AS86" s="222">
        <f>AS85+1</f>
        <v>1067</v>
      </c>
      <c r="AT86" s="221"/>
      <c r="AU86" s="190"/>
      <c r="AV86" s="222">
        <f>AS86+1000</f>
        <v>2067</v>
      </c>
      <c r="AW86" s="211"/>
      <c r="AX86" s="190"/>
      <c r="AY86" s="222">
        <f>AV86+1000</f>
        <v>3067</v>
      </c>
      <c r="AZ86" s="211"/>
      <c r="BA86" s="190"/>
      <c r="BB86" s="222">
        <f>AY86+1000</f>
        <v>4067</v>
      </c>
      <c r="BC86" s="211"/>
      <c r="BD86" s="190"/>
      <c r="BE86" s="222">
        <f>BB86+1000</f>
        <v>5067</v>
      </c>
      <c r="BF86" s="211"/>
      <c r="BG86" s="190"/>
      <c r="BH86" s="222">
        <f>BE86+1000</f>
        <v>6067</v>
      </c>
      <c r="BI86" s="211"/>
      <c r="BJ86" s="190"/>
      <c r="BK86" s="222">
        <f>BH86+1000</f>
        <v>7067</v>
      </c>
      <c r="BL86" s="211"/>
      <c r="BM86" s="190"/>
      <c r="BN86" s="222">
        <f>BK86+1000</f>
        <v>8067</v>
      </c>
      <c r="BO86" s="211"/>
      <c r="BP86" s="190"/>
      <c r="BQ86" s="222">
        <f>BN86+1000</f>
        <v>9067</v>
      </c>
      <c r="BR86" s="359"/>
      <c r="BS86" s="201" t="str">
        <f>B86</f>
        <v>Bills of exchange</v>
      </c>
      <c r="BT86" s="222">
        <f>AS86</f>
        <v>1067</v>
      </c>
      <c r="BU86" s="221"/>
      <c r="BV86" s="190"/>
      <c r="BW86" s="222">
        <f>BT86+1000</f>
        <v>2067</v>
      </c>
      <c r="BX86" s="211"/>
      <c r="BY86" s="190"/>
      <c r="BZ86" s="222">
        <f>BW86+1000</f>
        <v>3067</v>
      </c>
      <c r="CA86" s="211"/>
      <c r="CB86" s="190"/>
      <c r="CC86" s="222">
        <f>BZ86+1000</f>
        <v>4067</v>
      </c>
      <c r="CD86" s="211"/>
      <c r="CE86" s="190"/>
      <c r="CF86" s="231">
        <f>CC86+1000</f>
        <v>5067</v>
      </c>
      <c r="CG86" s="217"/>
      <c r="CJ86" s="356">
        <f>IF(ISBLANK(C86)=FALSE,1,0)</f>
        <v>1</v>
      </c>
    </row>
    <row r="87" spans="2:88" ht="12" thickBot="1" x14ac:dyDescent="0.25">
      <c r="B87" s="201" t="s">
        <v>382</v>
      </c>
      <c r="C87" s="222">
        <f>C86+1</f>
        <v>1068</v>
      </c>
      <c r="D87" s="221"/>
      <c r="E87" s="190"/>
      <c r="F87" s="222">
        <f>C87+1000</f>
        <v>2068</v>
      </c>
      <c r="G87" s="211"/>
      <c r="H87" s="190"/>
      <c r="I87" s="222">
        <f>F87+1000</f>
        <v>3068</v>
      </c>
      <c r="J87" s="211"/>
      <c r="K87" s="190"/>
      <c r="L87" s="222">
        <f>I87+1000</f>
        <v>4068</v>
      </c>
      <c r="M87" s="211"/>
      <c r="N87" s="190"/>
      <c r="O87" s="222">
        <f>L87+1000</f>
        <v>5068</v>
      </c>
      <c r="P87" s="211"/>
      <c r="Q87" s="190"/>
      <c r="R87" s="222">
        <f>O87+1000</f>
        <v>6068</v>
      </c>
      <c r="S87" s="211"/>
      <c r="T87" s="190"/>
      <c r="U87" s="222">
        <f>R87+1000</f>
        <v>7068</v>
      </c>
      <c r="V87" s="211"/>
      <c r="W87" s="190"/>
      <c r="X87" s="222">
        <f>U87+1000</f>
        <v>8068</v>
      </c>
      <c r="Y87" s="211"/>
      <c r="Z87" s="190"/>
      <c r="AA87" s="222">
        <f>X87+1000</f>
        <v>9068</v>
      </c>
      <c r="AB87" s="359"/>
      <c r="AC87" s="201" t="str">
        <f t="shared" si="66"/>
        <v>Bonds</v>
      </c>
      <c r="AD87" s="222">
        <f t="shared" si="66"/>
        <v>1068</v>
      </c>
      <c r="AE87" s="221"/>
      <c r="AF87" s="190"/>
      <c r="AG87" s="222">
        <f>AD87+1000</f>
        <v>2068</v>
      </c>
      <c r="AH87" s="211"/>
      <c r="AI87" s="190"/>
      <c r="AJ87" s="222">
        <f>AG87+1000</f>
        <v>3068</v>
      </c>
      <c r="AK87" s="211"/>
      <c r="AL87" s="190"/>
      <c r="AM87" s="222">
        <f>AJ87+1000</f>
        <v>4068</v>
      </c>
      <c r="AN87" s="211"/>
      <c r="AO87" s="190"/>
      <c r="AP87" s="231">
        <f>AM87+1000</f>
        <v>5068</v>
      </c>
      <c r="AQ87" s="217"/>
      <c r="AR87" s="201" t="str">
        <f>B87</f>
        <v>Bonds</v>
      </c>
      <c r="AS87" s="222">
        <f>AS86+1</f>
        <v>1068</v>
      </c>
      <c r="AT87" s="221"/>
      <c r="AU87" s="190"/>
      <c r="AV87" s="222">
        <f>AS87+1000</f>
        <v>2068</v>
      </c>
      <c r="AW87" s="211"/>
      <c r="AX87" s="190"/>
      <c r="AY87" s="222">
        <f>AV87+1000</f>
        <v>3068</v>
      </c>
      <c r="AZ87" s="211"/>
      <c r="BA87" s="190"/>
      <c r="BB87" s="222">
        <f>AY87+1000</f>
        <v>4068</v>
      </c>
      <c r="BC87" s="211"/>
      <c r="BD87" s="190"/>
      <c r="BE87" s="222">
        <f>BB87+1000</f>
        <v>5068</v>
      </c>
      <c r="BF87" s="211"/>
      <c r="BG87" s="190"/>
      <c r="BH87" s="222">
        <f>BE87+1000</f>
        <v>6068</v>
      </c>
      <c r="BI87" s="211"/>
      <c r="BJ87" s="190"/>
      <c r="BK87" s="222">
        <f>BH87+1000</f>
        <v>7068</v>
      </c>
      <c r="BL87" s="211"/>
      <c r="BM87" s="190"/>
      <c r="BN87" s="222">
        <f>BK87+1000</f>
        <v>8068</v>
      </c>
      <c r="BO87" s="211"/>
      <c r="BP87" s="190"/>
      <c r="BQ87" s="222">
        <f>BN87+1000</f>
        <v>9068</v>
      </c>
      <c r="BR87" s="359"/>
      <c r="BS87" s="201" t="str">
        <f>B87</f>
        <v>Bonds</v>
      </c>
      <c r="BT87" s="222">
        <f>AS87</f>
        <v>1068</v>
      </c>
      <c r="BU87" s="221"/>
      <c r="BV87" s="190"/>
      <c r="BW87" s="222">
        <f>BT87+1000</f>
        <v>2068</v>
      </c>
      <c r="BX87" s="211"/>
      <c r="BY87" s="190"/>
      <c r="BZ87" s="222">
        <f>BW87+1000</f>
        <v>3068</v>
      </c>
      <c r="CA87" s="211"/>
      <c r="CB87" s="190"/>
      <c r="CC87" s="222">
        <f>BZ87+1000</f>
        <v>4068</v>
      </c>
      <c r="CD87" s="211"/>
      <c r="CE87" s="190"/>
      <c r="CF87" s="231">
        <f>CC87+1000</f>
        <v>5068</v>
      </c>
      <c r="CG87" s="217"/>
      <c r="CJ87" s="356">
        <f>IF(ISBLANK(C87)=FALSE,1,0)</f>
        <v>1</v>
      </c>
    </row>
    <row r="88" spans="2:88" ht="12" thickBot="1" x14ac:dyDescent="0.25">
      <c r="B88" s="201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203"/>
      <c r="AC88" s="201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203"/>
      <c r="AR88" s="201"/>
      <c r="AS88" s="190"/>
      <c r="AT88" s="190"/>
      <c r="AU88" s="190"/>
      <c r="AV88" s="190"/>
      <c r="AW88" s="190"/>
      <c r="AX88" s="190"/>
      <c r="AY88" s="190"/>
      <c r="AZ88" s="190"/>
      <c r="BA88" s="190"/>
      <c r="BB88" s="190"/>
      <c r="BC88" s="190"/>
      <c r="BD88" s="190"/>
      <c r="BE88" s="190"/>
      <c r="BF88" s="190"/>
      <c r="BG88" s="190"/>
      <c r="BH88" s="190"/>
      <c r="BI88" s="190"/>
      <c r="BJ88" s="190"/>
      <c r="BK88" s="190"/>
      <c r="BL88" s="190"/>
      <c r="BM88" s="190"/>
      <c r="BN88" s="190"/>
      <c r="BO88" s="190"/>
      <c r="BP88" s="190"/>
      <c r="BQ88" s="190"/>
      <c r="BR88" s="203"/>
      <c r="BS88" s="201"/>
      <c r="BT88" s="190"/>
      <c r="BU88" s="190"/>
      <c r="BV88" s="190"/>
      <c r="BW88" s="190"/>
      <c r="BX88" s="190"/>
      <c r="BY88" s="190"/>
      <c r="BZ88" s="190"/>
      <c r="CA88" s="190"/>
      <c r="CB88" s="190"/>
      <c r="CC88" s="190"/>
      <c r="CD88" s="190"/>
      <c r="CE88" s="190"/>
      <c r="CF88" s="190"/>
      <c r="CG88" s="203"/>
      <c r="CJ88" s="356"/>
    </row>
    <row r="89" spans="2:88" ht="12" thickBot="1" x14ac:dyDescent="0.25">
      <c r="B89" s="201" t="s">
        <v>356</v>
      </c>
      <c r="C89" s="231">
        <f>C87+1</f>
        <v>1069</v>
      </c>
      <c r="D89" s="232"/>
      <c r="E89" s="190"/>
      <c r="F89" s="231">
        <f t="shared" ref="F89:F94" si="67">C89+1000</f>
        <v>2069</v>
      </c>
      <c r="G89" s="217"/>
      <c r="H89" s="206"/>
      <c r="I89" s="231">
        <f t="shared" ref="I89:I94" si="68">F89+1000</f>
        <v>3069</v>
      </c>
      <c r="J89" s="217"/>
      <c r="K89" s="206"/>
      <c r="L89" s="231">
        <f t="shared" ref="L89:L94" si="69">I89+1000</f>
        <v>4069</v>
      </c>
      <c r="M89" s="217"/>
      <c r="N89" s="190"/>
      <c r="O89" s="231">
        <f t="shared" ref="O89:O94" si="70">L89+1000</f>
        <v>5069</v>
      </c>
      <c r="P89" s="217"/>
      <c r="Q89" s="190"/>
      <c r="R89" s="231">
        <f t="shared" ref="R89:R94" si="71">O89+1000</f>
        <v>6069</v>
      </c>
      <c r="S89" s="217"/>
      <c r="T89" s="190"/>
      <c r="U89" s="231">
        <f t="shared" ref="U89:U94" si="72">R89+1000</f>
        <v>7069</v>
      </c>
      <c r="V89" s="217"/>
      <c r="W89" s="206"/>
      <c r="X89" s="231">
        <f t="shared" ref="X89:X94" si="73">U89+1000</f>
        <v>8069</v>
      </c>
      <c r="Y89" s="217"/>
      <c r="Z89" s="190"/>
      <c r="AA89" s="231">
        <f t="shared" ref="AA89:AA94" si="74">X89+1000</f>
        <v>9069</v>
      </c>
      <c r="AB89" s="217"/>
      <c r="AC89" s="201" t="str">
        <f t="shared" ref="AC89:AD94" si="75">B89</f>
        <v>NON-RESIDENTS</v>
      </c>
      <c r="AD89" s="231">
        <f t="shared" si="75"/>
        <v>1069</v>
      </c>
      <c r="AE89" s="232"/>
      <c r="AF89" s="190"/>
      <c r="AG89" s="231">
        <f t="shared" ref="AG89:AG94" si="76">AD89+1000</f>
        <v>2069</v>
      </c>
      <c r="AH89" s="217"/>
      <c r="AI89" s="206"/>
      <c r="AJ89" s="231">
        <f t="shared" ref="AJ89:AJ94" si="77">AG89+1000</f>
        <v>3069</v>
      </c>
      <c r="AK89" s="217"/>
      <c r="AL89" s="206"/>
      <c r="AM89" s="231">
        <f t="shared" ref="AM89:AM94" si="78">AJ89+1000</f>
        <v>4069</v>
      </c>
      <c r="AN89" s="217"/>
      <c r="AO89" s="190"/>
      <c r="AP89" s="231">
        <f t="shared" ref="AP89:AP94" si="79">AM89+1000</f>
        <v>5069</v>
      </c>
      <c r="AQ89" s="217"/>
      <c r="AR89" s="201" t="str">
        <f t="shared" ref="AR89:AR94" si="80">B89</f>
        <v>NON-RESIDENTS</v>
      </c>
      <c r="AS89" s="231">
        <f>AS87+1</f>
        <v>1069</v>
      </c>
      <c r="AT89" s="232"/>
      <c r="AU89" s="190"/>
      <c r="AV89" s="231">
        <f t="shared" ref="AV89:AV94" si="81">AS89+1000</f>
        <v>2069</v>
      </c>
      <c r="AW89" s="217"/>
      <c r="AX89" s="206"/>
      <c r="AY89" s="231">
        <f t="shared" ref="AY89:AY94" si="82">AV89+1000</f>
        <v>3069</v>
      </c>
      <c r="AZ89" s="217"/>
      <c r="BA89" s="206"/>
      <c r="BB89" s="231">
        <f t="shared" ref="BB89:BB94" si="83">AY89+1000</f>
        <v>4069</v>
      </c>
      <c r="BC89" s="217"/>
      <c r="BD89" s="190"/>
      <c r="BE89" s="231">
        <f t="shared" ref="BE89:BE94" si="84">BB89+1000</f>
        <v>5069</v>
      </c>
      <c r="BF89" s="217"/>
      <c r="BG89" s="190"/>
      <c r="BH89" s="231">
        <f t="shared" ref="BH89:BH94" si="85">BE89+1000</f>
        <v>6069</v>
      </c>
      <c r="BI89" s="217"/>
      <c r="BJ89" s="190"/>
      <c r="BK89" s="231">
        <f t="shared" ref="BK89:BK94" si="86">BH89+1000</f>
        <v>7069</v>
      </c>
      <c r="BL89" s="217"/>
      <c r="BM89" s="206"/>
      <c r="BN89" s="231">
        <f t="shared" ref="BN89:BN94" si="87">BK89+1000</f>
        <v>8069</v>
      </c>
      <c r="BO89" s="217"/>
      <c r="BP89" s="190"/>
      <c r="BQ89" s="231">
        <f t="shared" ref="BQ89:BQ94" si="88">BN89+1000</f>
        <v>9069</v>
      </c>
      <c r="BR89" s="217"/>
      <c r="BS89" s="201" t="str">
        <f t="shared" ref="BS89:BS94" si="89">B89</f>
        <v>NON-RESIDENTS</v>
      </c>
      <c r="BT89" s="231">
        <f t="shared" ref="BT89:BT94" si="90">AS89</f>
        <v>1069</v>
      </c>
      <c r="BU89" s="232"/>
      <c r="BV89" s="190"/>
      <c r="BW89" s="231">
        <f t="shared" ref="BW89:BW94" si="91">BT89+1000</f>
        <v>2069</v>
      </c>
      <c r="BX89" s="217"/>
      <c r="BY89" s="206"/>
      <c r="BZ89" s="231">
        <f t="shared" ref="BZ89:BZ94" si="92">BW89+1000</f>
        <v>3069</v>
      </c>
      <c r="CA89" s="217"/>
      <c r="CB89" s="206"/>
      <c r="CC89" s="231">
        <f t="shared" ref="CC89:CC94" si="93">BZ89+1000</f>
        <v>4069</v>
      </c>
      <c r="CD89" s="217"/>
      <c r="CE89" s="190"/>
      <c r="CF89" s="231">
        <f t="shared" ref="CF89:CF94" si="94">CC89+1000</f>
        <v>5069</v>
      </c>
      <c r="CG89" s="217"/>
      <c r="CJ89" s="356">
        <f t="shared" ref="CJ89:CJ94" si="95">IF(ISBLANK(C89)=FALSE,1,0)</f>
        <v>1</v>
      </c>
    </row>
    <row r="90" spans="2:88" ht="12" thickBot="1" x14ac:dyDescent="0.25">
      <c r="B90" s="201" t="s">
        <v>386</v>
      </c>
      <c r="C90" s="222">
        <f>C89+1</f>
        <v>1070</v>
      </c>
      <c r="D90" s="221"/>
      <c r="E90" s="190"/>
      <c r="F90" s="222">
        <f t="shared" si="67"/>
        <v>2070</v>
      </c>
      <c r="G90" s="211"/>
      <c r="H90" s="190"/>
      <c r="I90" s="222">
        <f t="shared" si="68"/>
        <v>3070</v>
      </c>
      <c r="J90" s="211"/>
      <c r="K90" s="190"/>
      <c r="L90" s="222">
        <f t="shared" si="69"/>
        <v>4070</v>
      </c>
      <c r="M90" s="211"/>
      <c r="N90" s="190"/>
      <c r="O90" s="222">
        <f t="shared" si="70"/>
        <v>5070</v>
      </c>
      <c r="P90" s="211"/>
      <c r="Q90" s="190"/>
      <c r="R90" s="222">
        <f t="shared" si="71"/>
        <v>6070</v>
      </c>
      <c r="S90" s="211"/>
      <c r="T90" s="190"/>
      <c r="U90" s="222">
        <f t="shared" si="72"/>
        <v>7070</v>
      </c>
      <c r="V90" s="211"/>
      <c r="W90" s="190"/>
      <c r="X90" s="222">
        <f t="shared" si="73"/>
        <v>8070</v>
      </c>
      <c r="Y90" s="211"/>
      <c r="Z90" s="190"/>
      <c r="AA90" s="222">
        <f t="shared" si="74"/>
        <v>9070</v>
      </c>
      <c r="AB90" s="359"/>
      <c r="AC90" s="201" t="str">
        <f t="shared" si="75"/>
        <v>CNB bills and T-bills</v>
      </c>
      <c r="AD90" s="222">
        <f t="shared" si="75"/>
        <v>1070</v>
      </c>
      <c r="AE90" s="221"/>
      <c r="AF90" s="190"/>
      <c r="AG90" s="222">
        <f t="shared" si="76"/>
        <v>2070</v>
      </c>
      <c r="AH90" s="211"/>
      <c r="AI90" s="190"/>
      <c r="AJ90" s="222">
        <f t="shared" si="77"/>
        <v>3070</v>
      </c>
      <c r="AK90" s="211"/>
      <c r="AL90" s="190"/>
      <c r="AM90" s="222">
        <f t="shared" si="78"/>
        <v>4070</v>
      </c>
      <c r="AN90" s="211"/>
      <c r="AO90" s="190"/>
      <c r="AP90" s="231">
        <f t="shared" si="79"/>
        <v>5070</v>
      </c>
      <c r="AQ90" s="217"/>
      <c r="AR90" s="201" t="str">
        <f t="shared" si="80"/>
        <v>CNB bills and T-bills</v>
      </c>
      <c r="AS90" s="222">
        <f>AS89+1</f>
        <v>1070</v>
      </c>
      <c r="AT90" s="221"/>
      <c r="AU90" s="190"/>
      <c r="AV90" s="222">
        <f t="shared" si="81"/>
        <v>2070</v>
      </c>
      <c r="AW90" s="211"/>
      <c r="AX90" s="190"/>
      <c r="AY90" s="222">
        <f t="shared" si="82"/>
        <v>3070</v>
      </c>
      <c r="AZ90" s="211"/>
      <c r="BA90" s="190"/>
      <c r="BB90" s="222">
        <f t="shared" si="83"/>
        <v>4070</v>
      </c>
      <c r="BC90" s="211"/>
      <c r="BD90" s="190"/>
      <c r="BE90" s="222">
        <f t="shared" si="84"/>
        <v>5070</v>
      </c>
      <c r="BF90" s="211"/>
      <c r="BG90" s="190"/>
      <c r="BH90" s="222">
        <f t="shared" si="85"/>
        <v>6070</v>
      </c>
      <c r="BI90" s="211"/>
      <c r="BJ90" s="190"/>
      <c r="BK90" s="222">
        <f t="shared" si="86"/>
        <v>7070</v>
      </c>
      <c r="BL90" s="211"/>
      <c r="BM90" s="190"/>
      <c r="BN90" s="222">
        <f t="shared" si="87"/>
        <v>8070</v>
      </c>
      <c r="BO90" s="211"/>
      <c r="BP90" s="190"/>
      <c r="BQ90" s="222">
        <f t="shared" si="88"/>
        <v>9070</v>
      </c>
      <c r="BR90" s="359"/>
      <c r="BS90" s="201" t="str">
        <f t="shared" si="89"/>
        <v>CNB bills and T-bills</v>
      </c>
      <c r="BT90" s="222">
        <f t="shared" si="90"/>
        <v>1070</v>
      </c>
      <c r="BU90" s="221"/>
      <c r="BV90" s="190"/>
      <c r="BW90" s="222">
        <f t="shared" si="91"/>
        <v>2070</v>
      </c>
      <c r="BX90" s="211"/>
      <c r="BY90" s="190"/>
      <c r="BZ90" s="222">
        <f t="shared" si="92"/>
        <v>3070</v>
      </c>
      <c r="CA90" s="211"/>
      <c r="CB90" s="190"/>
      <c r="CC90" s="222">
        <f t="shared" si="93"/>
        <v>4070</v>
      </c>
      <c r="CD90" s="211"/>
      <c r="CE90" s="190"/>
      <c r="CF90" s="231">
        <f t="shared" si="94"/>
        <v>5070</v>
      </c>
      <c r="CG90" s="217"/>
      <c r="CJ90" s="356">
        <f t="shared" si="95"/>
        <v>1</v>
      </c>
    </row>
    <row r="91" spans="2:88" ht="12" thickBot="1" x14ac:dyDescent="0.25">
      <c r="B91" s="201" t="s">
        <v>385</v>
      </c>
      <c r="C91" s="222">
        <f>C90+1</f>
        <v>1071</v>
      </c>
      <c r="D91" s="221"/>
      <c r="E91" s="190"/>
      <c r="F91" s="222">
        <f t="shared" si="67"/>
        <v>2071</v>
      </c>
      <c r="G91" s="221"/>
      <c r="H91" s="206"/>
      <c r="I91" s="222">
        <f t="shared" si="68"/>
        <v>3071</v>
      </c>
      <c r="J91" s="221"/>
      <c r="K91" s="206"/>
      <c r="L91" s="222">
        <f t="shared" si="69"/>
        <v>4071</v>
      </c>
      <c r="M91" s="221"/>
      <c r="N91" s="190"/>
      <c r="O91" s="222">
        <f t="shared" si="70"/>
        <v>5071</v>
      </c>
      <c r="P91" s="221"/>
      <c r="Q91" s="190"/>
      <c r="R91" s="222">
        <f t="shared" si="71"/>
        <v>6071</v>
      </c>
      <c r="S91" s="221"/>
      <c r="T91" s="190"/>
      <c r="U91" s="222">
        <f t="shared" si="72"/>
        <v>7071</v>
      </c>
      <c r="V91" s="221"/>
      <c r="W91" s="206"/>
      <c r="X91" s="222">
        <f t="shared" si="73"/>
        <v>8071</v>
      </c>
      <c r="Y91" s="221"/>
      <c r="Z91" s="190"/>
      <c r="AA91" s="222">
        <f t="shared" si="74"/>
        <v>9071</v>
      </c>
      <c r="AB91" s="289"/>
      <c r="AC91" s="201" t="str">
        <f t="shared" si="75"/>
        <v>Certificates of deposit</v>
      </c>
      <c r="AD91" s="222">
        <f t="shared" si="75"/>
        <v>1071</v>
      </c>
      <c r="AE91" s="221"/>
      <c r="AF91" s="190"/>
      <c r="AG91" s="222">
        <f t="shared" si="76"/>
        <v>2071</v>
      </c>
      <c r="AH91" s="221"/>
      <c r="AI91" s="206"/>
      <c r="AJ91" s="222">
        <f t="shared" si="77"/>
        <v>3071</v>
      </c>
      <c r="AK91" s="221"/>
      <c r="AL91" s="206"/>
      <c r="AM91" s="222">
        <f t="shared" si="78"/>
        <v>4071</v>
      </c>
      <c r="AN91" s="221"/>
      <c r="AO91" s="190"/>
      <c r="AP91" s="231">
        <f t="shared" si="79"/>
        <v>5071</v>
      </c>
      <c r="AQ91" s="217"/>
      <c r="AR91" s="201" t="str">
        <f t="shared" si="80"/>
        <v>Certificates of deposit</v>
      </c>
      <c r="AS91" s="222">
        <f>AS90+1</f>
        <v>1071</v>
      </c>
      <c r="AT91" s="221"/>
      <c r="AU91" s="190"/>
      <c r="AV91" s="222">
        <f t="shared" si="81"/>
        <v>2071</v>
      </c>
      <c r="AW91" s="221"/>
      <c r="AX91" s="206"/>
      <c r="AY91" s="222">
        <f t="shared" si="82"/>
        <v>3071</v>
      </c>
      <c r="AZ91" s="221"/>
      <c r="BA91" s="206"/>
      <c r="BB91" s="222">
        <f t="shared" si="83"/>
        <v>4071</v>
      </c>
      <c r="BC91" s="221"/>
      <c r="BD91" s="190"/>
      <c r="BE91" s="222">
        <f t="shared" si="84"/>
        <v>5071</v>
      </c>
      <c r="BF91" s="221"/>
      <c r="BG91" s="190"/>
      <c r="BH91" s="222">
        <f t="shared" si="85"/>
        <v>6071</v>
      </c>
      <c r="BI91" s="221"/>
      <c r="BJ91" s="190"/>
      <c r="BK91" s="222">
        <f t="shared" si="86"/>
        <v>7071</v>
      </c>
      <c r="BL91" s="221"/>
      <c r="BM91" s="206"/>
      <c r="BN91" s="222">
        <f t="shared" si="87"/>
        <v>8071</v>
      </c>
      <c r="BO91" s="221"/>
      <c r="BP91" s="190"/>
      <c r="BQ91" s="222">
        <f t="shared" si="88"/>
        <v>9071</v>
      </c>
      <c r="BR91" s="289"/>
      <c r="BS91" s="201" t="str">
        <f t="shared" si="89"/>
        <v>Certificates of deposit</v>
      </c>
      <c r="BT91" s="222">
        <f t="shared" si="90"/>
        <v>1071</v>
      </c>
      <c r="BU91" s="221"/>
      <c r="BV91" s="190"/>
      <c r="BW91" s="222">
        <f t="shared" si="91"/>
        <v>2071</v>
      </c>
      <c r="BX91" s="221"/>
      <c r="BY91" s="206"/>
      <c r="BZ91" s="222">
        <f t="shared" si="92"/>
        <v>3071</v>
      </c>
      <c r="CA91" s="221"/>
      <c r="CB91" s="206"/>
      <c r="CC91" s="222">
        <f t="shared" si="93"/>
        <v>4071</v>
      </c>
      <c r="CD91" s="221"/>
      <c r="CE91" s="190"/>
      <c r="CF91" s="231">
        <f t="shared" si="94"/>
        <v>5071</v>
      </c>
      <c r="CG91" s="217"/>
      <c r="CJ91" s="356">
        <f t="shared" si="95"/>
        <v>1</v>
      </c>
    </row>
    <row r="92" spans="2:88" ht="12" thickBot="1" x14ac:dyDescent="0.25">
      <c r="B92" s="201" t="s">
        <v>384</v>
      </c>
      <c r="C92" s="222">
        <f>C91+1</f>
        <v>1072</v>
      </c>
      <c r="D92" s="221"/>
      <c r="E92" s="190"/>
      <c r="F92" s="222">
        <f t="shared" si="67"/>
        <v>2072</v>
      </c>
      <c r="G92" s="211"/>
      <c r="H92" s="190"/>
      <c r="I92" s="222">
        <f t="shared" si="68"/>
        <v>3072</v>
      </c>
      <c r="J92" s="211"/>
      <c r="K92" s="190"/>
      <c r="L92" s="222">
        <f t="shared" si="69"/>
        <v>4072</v>
      </c>
      <c r="M92" s="211"/>
      <c r="N92" s="190"/>
      <c r="O92" s="222">
        <f t="shared" si="70"/>
        <v>5072</v>
      </c>
      <c r="P92" s="211"/>
      <c r="Q92" s="190"/>
      <c r="R92" s="222">
        <f t="shared" si="71"/>
        <v>6072</v>
      </c>
      <c r="S92" s="211"/>
      <c r="T92" s="190"/>
      <c r="U92" s="222">
        <f t="shared" si="72"/>
        <v>7072</v>
      </c>
      <c r="V92" s="211"/>
      <c r="W92" s="190"/>
      <c r="X92" s="222">
        <f t="shared" si="73"/>
        <v>8072</v>
      </c>
      <c r="Y92" s="211"/>
      <c r="Z92" s="190"/>
      <c r="AA92" s="222">
        <f t="shared" si="74"/>
        <v>9072</v>
      </c>
      <c r="AB92" s="359"/>
      <c r="AC92" s="201" t="str">
        <f t="shared" si="75"/>
        <v>Commercial bills</v>
      </c>
      <c r="AD92" s="222">
        <f t="shared" si="75"/>
        <v>1072</v>
      </c>
      <c r="AE92" s="221"/>
      <c r="AF92" s="190"/>
      <c r="AG92" s="222">
        <f t="shared" si="76"/>
        <v>2072</v>
      </c>
      <c r="AH92" s="211"/>
      <c r="AI92" s="190"/>
      <c r="AJ92" s="222">
        <f t="shared" si="77"/>
        <v>3072</v>
      </c>
      <c r="AK92" s="211"/>
      <c r="AL92" s="190"/>
      <c r="AM92" s="222">
        <f t="shared" si="78"/>
        <v>4072</v>
      </c>
      <c r="AN92" s="211"/>
      <c r="AO92" s="190"/>
      <c r="AP92" s="231">
        <f t="shared" si="79"/>
        <v>5072</v>
      </c>
      <c r="AQ92" s="217"/>
      <c r="AR92" s="201" t="str">
        <f t="shared" si="80"/>
        <v>Commercial bills</v>
      </c>
      <c r="AS92" s="222">
        <f>+AS91+1</f>
        <v>1072</v>
      </c>
      <c r="AT92" s="221"/>
      <c r="AU92" s="190"/>
      <c r="AV92" s="222">
        <f t="shared" si="81"/>
        <v>2072</v>
      </c>
      <c r="AW92" s="211"/>
      <c r="AX92" s="190"/>
      <c r="AY92" s="222">
        <f t="shared" si="82"/>
        <v>3072</v>
      </c>
      <c r="AZ92" s="211"/>
      <c r="BA92" s="190"/>
      <c r="BB92" s="222">
        <f t="shared" si="83"/>
        <v>4072</v>
      </c>
      <c r="BC92" s="211"/>
      <c r="BD92" s="190"/>
      <c r="BE92" s="222">
        <f t="shared" si="84"/>
        <v>5072</v>
      </c>
      <c r="BF92" s="211"/>
      <c r="BG92" s="190"/>
      <c r="BH92" s="222">
        <f t="shared" si="85"/>
        <v>6072</v>
      </c>
      <c r="BI92" s="211"/>
      <c r="BJ92" s="190"/>
      <c r="BK92" s="222">
        <f t="shared" si="86"/>
        <v>7072</v>
      </c>
      <c r="BL92" s="211"/>
      <c r="BM92" s="190"/>
      <c r="BN92" s="222">
        <f t="shared" si="87"/>
        <v>8072</v>
      </c>
      <c r="BO92" s="211"/>
      <c r="BP92" s="190"/>
      <c r="BQ92" s="222">
        <f t="shared" si="88"/>
        <v>9072</v>
      </c>
      <c r="BR92" s="359"/>
      <c r="BS92" s="201" t="str">
        <f t="shared" si="89"/>
        <v>Commercial bills</v>
      </c>
      <c r="BT92" s="222">
        <f t="shared" si="90"/>
        <v>1072</v>
      </c>
      <c r="BU92" s="221"/>
      <c r="BV92" s="190"/>
      <c r="BW92" s="222">
        <f t="shared" si="91"/>
        <v>2072</v>
      </c>
      <c r="BX92" s="211"/>
      <c r="BY92" s="190"/>
      <c r="BZ92" s="222">
        <f t="shared" si="92"/>
        <v>3072</v>
      </c>
      <c r="CA92" s="211"/>
      <c r="CB92" s="190"/>
      <c r="CC92" s="222">
        <f t="shared" si="93"/>
        <v>4072</v>
      </c>
      <c r="CD92" s="211"/>
      <c r="CE92" s="190"/>
      <c r="CF92" s="231">
        <f t="shared" si="94"/>
        <v>5072</v>
      </c>
      <c r="CG92" s="217"/>
      <c r="CJ92" s="356">
        <f t="shared" si="95"/>
        <v>1</v>
      </c>
    </row>
    <row r="93" spans="2:88" ht="12" thickBot="1" x14ac:dyDescent="0.25">
      <c r="B93" s="201" t="s">
        <v>383</v>
      </c>
      <c r="C93" s="222">
        <f>C92+1</f>
        <v>1073</v>
      </c>
      <c r="D93" s="221"/>
      <c r="E93" s="190"/>
      <c r="F93" s="222">
        <f t="shared" si="67"/>
        <v>2073</v>
      </c>
      <c r="G93" s="211"/>
      <c r="H93" s="190"/>
      <c r="I93" s="222">
        <f t="shared" si="68"/>
        <v>3073</v>
      </c>
      <c r="J93" s="211"/>
      <c r="K93" s="190"/>
      <c r="L93" s="222">
        <f t="shared" si="69"/>
        <v>4073</v>
      </c>
      <c r="M93" s="211"/>
      <c r="N93" s="190"/>
      <c r="O93" s="222">
        <f t="shared" si="70"/>
        <v>5073</v>
      </c>
      <c r="P93" s="211"/>
      <c r="Q93" s="190"/>
      <c r="R93" s="222">
        <f t="shared" si="71"/>
        <v>6073</v>
      </c>
      <c r="S93" s="211"/>
      <c r="T93" s="190"/>
      <c r="U93" s="222">
        <f t="shared" si="72"/>
        <v>7073</v>
      </c>
      <c r="V93" s="211"/>
      <c r="W93" s="190"/>
      <c r="X93" s="222">
        <f t="shared" si="73"/>
        <v>8073</v>
      </c>
      <c r="Y93" s="211"/>
      <c r="Z93" s="190"/>
      <c r="AA93" s="222">
        <f t="shared" si="74"/>
        <v>9073</v>
      </c>
      <c r="AB93" s="359"/>
      <c r="AC93" s="201" t="str">
        <f t="shared" si="75"/>
        <v>Bills of exchange</v>
      </c>
      <c r="AD93" s="222">
        <f t="shared" si="75"/>
        <v>1073</v>
      </c>
      <c r="AE93" s="221"/>
      <c r="AF93" s="190"/>
      <c r="AG93" s="222">
        <f t="shared" si="76"/>
        <v>2073</v>
      </c>
      <c r="AH93" s="211"/>
      <c r="AI93" s="190"/>
      <c r="AJ93" s="222">
        <f t="shared" si="77"/>
        <v>3073</v>
      </c>
      <c r="AK93" s="211"/>
      <c r="AL93" s="190"/>
      <c r="AM93" s="222">
        <f t="shared" si="78"/>
        <v>4073</v>
      </c>
      <c r="AN93" s="211"/>
      <c r="AO93" s="190"/>
      <c r="AP93" s="231">
        <f t="shared" si="79"/>
        <v>5073</v>
      </c>
      <c r="AQ93" s="217"/>
      <c r="AR93" s="201" t="str">
        <f t="shared" si="80"/>
        <v>Bills of exchange</v>
      </c>
      <c r="AS93" s="222">
        <f>AS92+1</f>
        <v>1073</v>
      </c>
      <c r="AT93" s="221"/>
      <c r="AU93" s="190"/>
      <c r="AV93" s="222">
        <f t="shared" si="81"/>
        <v>2073</v>
      </c>
      <c r="AW93" s="211"/>
      <c r="AX93" s="190"/>
      <c r="AY93" s="222">
        <f t="shared" si="82"/>
        <v>3073</v>
      </c>
      <c r="AZ93" s="211"/>
      <c r="BA93" s="190"/>
      <c r="BB93" s="222">
        <f t="shared" si="83"/>
        <v>4073</v>
      </c>
      <c r="BC93" s="211"/>
      <c r="BD93" s="190"/>
      <c r="BE93" s="222">
        <f t="shared" si="84"/>
        <v>5073</v>
      </c>
      <c r="BF93" s="211"/>
      <c r="BG93" s="190"/>
      <c r="BH93" s="222">
        <f t="shared" si="85"/>
        <v>6073</v>
      </c>
      <c r="BI93" s="211"/>
      <c r="BJ93" s="190"/>
      <c r="BK93" s="222">
        <f t="shared" si="86"/>
        <v>7073</v>
      </c>
      <c r="BL93" s="211"/>
      <c r="BM93" s="190"/>
      <c r="BN93" s="222">
        <f t="shared" si="87"/>
        <v>8073</v>
      </c>
      <c r="BO93" s="211"/>
      <c r="BP93" s="190"/>
      <c r="BQ93" s="222">
        <f t="shared" si="88"/>
        <v>9073</v>
      </c>
      <c r="BR93" s="359"/>
      <c r="BS93" s="201" t="str">
        <f t="shared" si="89"/>
        <v>Bills of exchange</v>
      </c>
      <c r="BT93" s="222">
        <f t="shared" si="90"/>
        <v>1073</v>
      </c>
      <c r="BU93" s="221"/>
      <c r="BV93" s="190"/>
      <c r="BW93" s="222">
        <f t="shared" si="91"/>
        <v>2073</v>
      </c>
      <c r="BX93" s="211"/>
      <c r="BY93" s="190"/>
      <c r="BZ93" s="222">
        <f t="shared" si="92"/>
        <v>3073</v>
      </c>
      <c r="CA93" s="211"/>
      <c r="CB93" s="190"/>
      <c r="CC93" s="222">
        <f t="shared" si="93"/>
        <v>4073</v>
      </c>
      <c r="CD93" s="211"/>
      <c r="CE93" s="190"/>
      <c r="CF93" s="231">
        <f t="shared" si="94"/>
        <v>5073</v>
      </c>
      <c r="CG93" s="217"/>
      <c r="CJ93" s="356">
        <f t="shared" si="95"/>
        <v>1</v>
      </c>
    </row>
    <row r="94" spans="2:88" ht="12" thickBot="1" x14ac:dyDescent="0.25">
      <c r="B94" s="201" t="s">
        <v>382</v>
      </c>
      <c r="C94" s="222">
        <f>C93+1</f>
        <v>1074</v>
      </c>
      <c r="D94" s="221"/>
      <c r="E94" s="190"/>
      <c r="F94" s="222">
        <f t="shared" si="67"/>
        <v>2074</v>
      </c>
      <c r="G94" s="211"/>
      <c r="H94" s="190"/>
      <c r="I94" s="222">
        <f t="shared" si="68"/>
        <v>3074</v>
      </c>
      <c r="J94" s="211"/>
      <c r="K94" s="190"/>
      <c r="L94" s="222">
        <f t="shared" si="69"/>
        <v>4074</v>
      </c>
      <c r="M94" s="211"/>
      <c r="N94" s="190"/>
      <c r="O94" s="222">
        <f t="shared" si="70"/>
        <v>5074</v>
      </c>
      <c r="P94" s="211"/>
      <c r="Q94" s="190"/>
      <c r="R94" s="222">
        <f t="shared" si="71"/>
        <v>6074</v>
      </c>
      <c r="S94" s="211"/>
      <c r="T94" s="190"/>
      <c r="U94" s="222">
        <f t="shared" si="72"/>
        <v>7074</v>
      </c>
      <c r="V94" s="211"/>
      <c r="W94" s="190"/>
      <c r="X94" s="222">
        <f t="shared" si="73"/>
        <v>8074</v>
      </c>
      <c r="Y94" s="211"/>
      <c r="Z94" s="190"/>
      <c r="AA94" s="222">
        <f t="shared" si="74"/>
        <v>9074</v>
      </c>
      <c r="AB94" s="359"/>
      <c r="AC94" s="201" t="str">
        <f t="shared" si="75"/>
        <v>Bonds</v>
      </c>
      <c r="AD94" s="222">
        <f t="shared" si="75"/>
        <v>1074</v>
      </c>
      <c r="AE94" s="221"/>
      <c r="AF94" s="190"/>
      <c r="AG94" s="222">
        <f t="shared" si="76"/>
        <v>2074</v>
      </c>
      <c r="AH94" s="211"/>
      <c r="AI94" s="190"/>
      <c r="AJ94" s="222">
        <f t="shared" si="77"/>
        <v>3074</v>
      </c>
      <c r="AK94" s="211"/>
      <c r="AL94" s="190"/>
      <c r="AM94" s="222">
        <f t="shared" si="78"/>
        <v>4074</v>
      </c>
      <c r="AN94" s="211"/>
      <c r="AO94" s="190"/>
      <c r="AP94" s="231">
        <f t="shared" si="79"/>
        <v>5074</v>
      </c>
      <c r="AQ94" s="217"/>
      <c r="AR94" s="201" t="str">
        <f t="shared" si="80"/>
        <v>Bonds</v>
      </c>
      <c r="AS94" s="222">
        <f>AS93+1</f>
        <v>1074</v>
      </c>
      <c r="AT94" s="221"/>
      <c r="AU94" s="190"/>
      <c r="AV94" s="222">
        <f t="shared" si="81"/>
        <v>2074</v>
      </c>
      <c r="AW94" s="211"/>
      <c r="AX94" s="190"/>
      <c r="AY94" s="222">
        <f t="shared" si="82"/>
        <v>3074</v>
      </c>
      <c r="AZ94" s="211"/>
      <c r="BA94" s="190"/>
      <c r="BB94" s="222">
        <f t="shared" si="83"/>
        <v>4074</v>
      </c>
      <c r="BC94" s="211"/>
      <c r="BD94" s="190"/>
      <c r="BE94" s="222">
        <f t="shared" si="84"/>
        <v>5074</v>
      </c>
      <c r="BF94" s="211"/>
      <c r="BG94" s="190"/>
      <c r="BH94" s="222">
        <f t="shared" si="85"/>
        <v>6074</v>
      </c>
      <c r="BI94" s="211"/>
      <c r="BJ94" s="190"/>
      <c r="BK94" s="222">
        <f t="shared" si="86"/>
        <v>7074</v>
      </c>
      <c r="BL94" s="211"/>
      <c r="BM94" s="190"/>
      <c r="BN94" s="222">
        <f t="shared" si="87"/>
        <v>8074</v>
      </c>
      <c r="BO94" s="211"/>
      <c r="BP94" s="190"/>
      <c r="BQ94" s="222">
        <f t="shared" si="88"/>
        <v>9074</v>
      </c>
      <c r="BR94" s="359"/>
      <c r="BS94" s="201" t="str">
        <f t="shared" si="89"/>
        <v>Bonds</v>
      </c>
      <c r="BT94" s="222">
        <f t="shared" si="90"/>
        <v>1074</v>
      </c>
      <c r="BU94" s="221"/>
      <c r="BV94" s="190"/>
      <c r="BW94" s="222">
        <f t="shared" si="91"/>
        <v>2074</v>
      </c>
      <c r="BX94" s="211"/>
      <c r="BY94" s="190"/>
      <c r="BZ94" s="222">
        <f t="shared" si="92"/>
        <v>3074</v>
      </c>
      <c r="CA94" s="211"/>
      <c r="CB94" s="190"/>
      <c r="CC94" s="222">
        <f t="shared" si="93"/>
        <v>4074</v>
      </c>
      <c r="CD94" s="211"/>
      <c r="CE94" s="190"/>
      <c r="CF94" s="231">
        <f t="shared" si="94"/>
        <v>5074</v>
      </c>
      <c r="CG94" s="217"/>
      <c r="CJ94" s="356">
        <f t="shared" si="95"/>
        <v>1</v>
      </c>
    </row>
    <row r="95" spans="2:88" ht="12" thickBot="1" x14ac:dyDescent="0.25">
      <c r="B95" s="201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203"/>
      <c r="AC95" s="201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203"/>
      <c r="AR95" s="201"/>
      <c r="AS95" s="190"/>
      <c r="AT95" s="190"/>
      <c r="AU95" s="190"/>
      <c r="AV95" s="190"/>
      <c r="AW95" s="190"/>
      <c r="AX95" s="190"/>
      <c r="AY95" s="190"/>
      <c r="AZ95" s="190"/>
      <c r="BA95" s="190"/>
      <c r="BB95" s="190"/>
      <c r="BC95" s="190"/>
      <c r="BD95" s="190"/>
      <c r="BE95" s="190"/>
      <c r="BF95" s="190"/>
      <c r="BG95" s="190"/>
      <c r="BH95" s="190"/>
      <c r="BI95" s="190"/>
      <c r="BJ95" s="190"/>
      <c r="BK95" s="190"/>
      <c r="BL95" s="190"/>
      <c r="BM95" s="190"/>
      <c r="BN95" s="190"/>
      <c r="BO95" s="190"/>
      <c r="BP95" s="190"/>
      <c r="BQ95" s="190"/>
      <c r="BR95" s="203"/>
      <c r="BS95" s="201"/>
      <c r="BT95" s="190"/>
      <c r="BU95" s="190"/>
      <c r="BV95" s="190"/>
      <c r="BW95" s="190"/>
      <c r="BX95" s="190"/>
      <c r="BY95" s="190"/>
      <c r="BZ95" s="190"/>
      <c r="CA95" s="190"/>
      <c r="CB95" s="190"/>
      <c r="CC95" s="190"/>
      <c r="CD95" s="190"/>
      <c r="CE95" s="190"/>
      <c r="CF95" s="190"/>
      <c r="CG95" s="203"/>
      <c r="CJ95" s="356"/>
    </row>
    <row r="96" spans="2:88" ht="12" thickBot="1" x14ac:dyDescent="0.25">
      <c r="B96" s="219" t="s">
        <v>381</v>
      </c>
      <c r="C96" s="231">
        <f>C94+1</f>
        <v>1075</v>
      </c>
      <c r="D96" s="232"/>
      <c r="E96" s="190"/>
      <c r="F96" s="231">
        <f>C96+1000</f>
        <v>2075</v>
      </c>
      <c r="G96" s="217"/>
      <c r="H96" s="206"/>
      <c r="I96" s="231">
        <f>F96+1000</f>
        <v>3075</v>
      </c>
      <c r="J96" s="217"/>
      <c r="K96" s="206"/>
      <c r="L96" s="231">
        <f>I96+1000</f>
        <v>4075</v>
      </c>
      <c r="M96" s="217"/>
      <c r="N96" s="190"/>
      <c r="O96" s="231">
        <f>L96+1000</f>
        <v>5075</v>
      </c>
      <c r="P96" s="217"/>
      <c r="Q96" s="190"/>
      <c r="R96" s="231">
        <f>O96+1000</f>
        <v>6075</v>
      </c>
      <c r="S96" s="217"/>
      <c r="T96" s="190"/>
      <c r="U96" s="231">
        <f>R96+1000</f>
        <v>7075</v>
      </c>
      <c r="V96" s="217"/>
      <c r="W96" s="206"/>
      <c r="X96" s="231">
        <f>U96+1000</f>
        <v>8075</v>
      </c>
      <c r="Y96" s="217"/>
      <c r="Z96" s="190"/>
      <c r="AA96" s="231">
        <f>X96+1000</f>
        <v>9075</v>
      </c>
      <c r="AB96" s="217"/>
      <c r="AC96" s="219" t="str">
        <f t="shared" ref="AC96:AD98" si="96">B96</f>
        <v>h) RECEIVABLES BASED ON INCOME</v>
      </c>
      <c r="AD96" s="231">
        <f t="shared" si="96"/>
        <v>1075</v>
      </c>
      <c r="AE96" s="232"/>
      <c r="AF96" s="190"/>
      <c r="AG96" s="231">
        <f>AD96+1000</f>
        <v>2075</v>
      </c>
      <c r="AH96" s="217"/>
      <c r="AI96" s="206"/>
      <c r="AJ96" s="231">
        <f>AG96+1000</f>
        <v>3075</v>
      </c>
      <c r="AK96" s="217"/>
      <c r="AL96" s="206"/>
      <c r="AM96" s="231">
        <f>AJ96+1000</f>
        <v>4075</v>
      </c>
      <c r="AN96" s="217"/>
      <c r="AO96" s="190"/>
      <c r="AP96" s="231">
        <f>AM96+1000</f>
        <v>5075</v>
      </c>
      <c r="AQ96" s="217"/>
      <c r="AR96" s="219" t="str">
        <f>B96</f>
        <v>h) RECEIVABLES BASED ON INCOME</v>
      </c>
      <c r="AS96" s="231">
        <f>AS94+1</f>
        <v>1075</v>
      </c>
      <c r="AT96" s="232"/>
      <c r="AU96" s="190"/>
      <c r="AV96" s="231">
        <f>AS96+1000</f>
        <v>2075</v>
      </c>
      <c r="AW96" s="217"/>
      <c r="AX96" s="206"/>
      <c r="AY96" s="231">
        <f>AV96+1000</f>
        <v>3075</v>
      </c>
      <c r="AZ96" s="217"/>
      <c r="BA96" s="206"/>
      <c r="BB96" s="231">
        <f>AY96+1000</f>
        <v>4075</v>
      </c>
      <c r="BC96" s="217"/>
      <c r="BD96" s="190"/>
      <c r="BE96" s="231">
        <f>BB96+1000</f>
        <v>5075</v>
      </c>
      <c r="BF96" s="217"/>
      <c r="BG96" s="190"/>
      <c r="BH96" s="231">
        <f>BE96+1000</f>
        <v>6075</v>
      </c>
      <c r="BI96" s="217"/>
      <c r="BJ96" s="190"/>
      <c r="BK96" s="231">
        <f>BH96+1000</f>
        <v>7075</v>
      </c>
      <c r="BL96" s="217"/>
      <c r="BM96" s="206"/>
      <c r="BN96" s="231">
        <f>BK96+1000</f>
        <v>8075</v>
      </c>
      <c r="BO96" s="217"/>
      <c r="BP96" s="190"/>
      <c r="BQ96" s="231">
        <f>BN96+1000</f>
        <v>9075</v>
      </c>
      <c r="BR96" s="217"/>
      <c r="BS96" s="219" t="str">
        <f>B96</f>
        <v>h) RECEIVABLES BASED ON INCOME</v>
      </c>
      <c r="BT96" s="231">
        <f>AS96</f>
        <v>1075</v>
      </c>
      <c r="BU96" s="232"/>
      <c r="BV96" s="190"/>
      <c r="BW96" s="231">
        <f>BT96+1000</f>
        <v>2075</v>
      </c>
      <c r="BX96" s="217"/>
      <c r="BY96" s="206"/>
      <c r="BZ96" s="231">
        <f>BW96+1000</f>
        <v>3075</v>
      </c>
      <c r="CA96" s="217"/>
      <c r="CB96" s="206"/>
      <c r="CC96" s="231">
        <f>BZ96+1000</f>
        <v>4075</v>
      </c>
      <c r="CD96" s="217"/>
      <c r="CE96" s="190"/>
      <c r="CF96" s="231">
        <f>CC96+1000</f>
        <v>5075</v>
      </c>
      <c r="CG96" s="217"/>
      <c r="CJ96" s="356">
        <f>IF(ISBLANK(C96)=FALSE,1,0)</f>
        <v>1</v>
      </c>
    </row>
    <row r="97" spans="2:88" ht="12" thickBot="1" x14ac:dyDescent="0.25">
      <c r="B97" s="202" t="s">
        <v>379</v>
      </c>
      <c r="C97" s="222">
        <f>C96+1</f>
        <v>1076</v>
      </c>
      <c r="D97" s="221"/>
      <c r="E97" s="190"/>
      <c r="F97" s="222">
        <f>C97+1000</f>
        <v>2076</v>
      </c>
      <c r="G97" s="211"/>
      <c r="H97" s="190"/>
      <c r="I97" s="222">
        <f>F97+1000</f>
        <v>3076</v>
      </c>
      <c r="J97" s="211"/>
      <c r="K97" s="190"/>
      <c r="L97" s="222">
        <f>I97+1000</f>
        <v>4076</v>
      </c>
      <c r="M97" s="211"/>
      <c r="N97" s="190"/>
      <c r="O97" s="222">
        <f>L97+1000</f>
        <v>5076</v>
      </c>
      <c r="P97" s="211"/>
      <c r="Q97" s="190"/>
      <c r="R97" s="222">
        <f>O97+1000</f>
        <v>6076</v>
      </c>
      <c r="S97" s="211"/>
      <c r="T97" s="190"/>
      <c r="U97" s="222">
        <f>R97+1000</f>
        <v>7076</v>
      </c>
      <c r="V97" s="211"/>
      <c r="W97" s="190"/>
      <c r="X97" s="222">
        <f>U97+1000</f>
        <v>8076</v>
      </c>
      <c r="Y97" s="211"/>
      <c r="Z97" s="190"/>
      <c r="AA97" s="222">
        <f>X97+1000</f>
        <v>9076</v>
      </c>
      <c r="AB97" s="359"/>
      <c r="AC97" s="202" t="str">
        <f t="shared" si="96"/>
        <v>Receivables based on interest income</v>
      </c>
      <c r="AD97" s="222">
        <f t="shared" si="96"/>
        <v>1076</v>
      </c>
      <c r="AE97" s="221"/>
      <c r="AF97" s="190"/>
      <c r="AG97" s="222">
        <f>AD97+1000</f>
        <v>2076</v>
      </c>
      <c r="AH97" s="211"/>
      <c r="AI97" s="190"/>
      <c r="AJ97" s="222">
        <f>AG97+1000</f>
        <v>3076</v>
      </c>
      <c r="AK97" s="211"/>
      <c r="AL97" s="190"/>
      <c r="AM97" s="222">
        <f>AJ97+1000</f>
        <v>4076</v>
      </c>
      <c r="AN97" s="211"/>
      <c r="AO97" s="190"/>
      <c r="AP97" s="231">
        <f>AM97+1000</f>
        <v>5076</v>
      </c>
      <c r="AQ97" s="217"/>
      <c r="AR97" s="202" t="str">
        <f>B97</f>
        <v>Receivables based on interest income</v>
      </c>
      <c r="AS97" s="222">
        <f>AS96+1</f>
        <v>1076</v>
      </c>
      <c r="AT97" s="221"/>
      <c r="AU97" s="190"/>
      <c r="AV97" s="222">
        <f>AS97+1000</f>
        <v>2076</v>
      </c>
      <c r="AW97" s="211"/>
      <c r="AX97" s="190"/>
      <c r="AY97" s="222">
        <f>AV97+1000</f>
        <v>3076</v>
      </c>
      <c r="AZ97" s="211"/>
      <c r="BA97" s="190"/>
      <c r="BB97" s="222">
        <f>AY97+1000</f>
        <v>4076</v>
      </c>
      <c r="BC97" s="211"/>
      <c r="BD97" s="190"/>
      <c r="BE97" s="222">
        <f>BB97+1000</f>
        <v>5076</v>
      </c>
      <c r="BF97" s="211"/>
      <c r="BG97" s="190"/>
      <c r="BH97" s="222">
        <f>BE97+1000</f>
        <v>6076</v>
      </c>
      <c r="BI97" s="211"/>
      <c r="BJ97" s="190"/>
      <c r="BK97" s="222">
        <f>BH97+1000</f>
        <v>7076</v>
      </c>
      <c r="BL97" s="211"/>
      <c r="BM97" s="190"/>
      <c r="BN97" s="222">
        <f>BK97+1000</f>
        <v>8076</v>
      </c>
      <c r="BO97" s="211"/>
      <c r="BP97" s="190"/>
      <c r="BQ97" s="222">
        <f>BN97+1000</f>
        <v>9076</v>
      </c>
      <c r="BR97" s="359"/>
      <c r="BS97" s="202" t="str">
        <f>B97</f>
        <v>Receivables based on interest income</v>
      </c>
      <c r="BT97" s="222">
        <f>AS97</f>
        <v>1076</v>
      </c>
      <c r="BU97" s="221"/>
      <c r="BV97" s="190"/>
      <c r="BW97" s="222">
        <f>BT97+1000</f>
        <v>2076</v>
      </c>
      <c r="BX97" s="211"/>
      <c r="BY97" s="190"/>
      <c r="BZ97" s="222">
        <f>BW97+1000</f>
        <v>3076</v>
      </c>
      <c r="CA97" s="211"/>
      <c r="CB97" s="190"/>
      <c r="CC97" s="222">
        <f>BZ97+1000</f>
        <v>4076</v>
      </c>
      <c r="CD97" s="211"/>
      <c r="CE97" s="190"/>
      <c r="CF97" s="231">
        <f>CC97+1000</f>
        <v>5076</v>
      </c>
      <c r="CG97" s="217"/>
      <c r="CJ97" s="356">
        <f>IF(ISBLANK(C97)=FALSE,1,0)</f>
        <v>1</v>
      </c>
    </row>
    <row r="98" spans="2:88" ht="12" thickBot="1" x14ac:dyDescent="0.25">
      <c r="B98" s="201" t="s">
        <v>378</v>
      </c>
      <c r="C98" s="222">
        <f>C97+1</f>
        <v>1077</v>
      </c>
      <c r="D98" s="362"/>
      <c r="E98" s="190"/>
      <c r="F98" s="222">
        <f>C98+1000</f>
        <v>2077</v>
      </c>
      <c r="G98" s="361"/>
      <c r="H98" s="190"/>
      <c r="I98" s="222">
        <f>F98+1000</f>
        <v>3077</v>
      </c>
      <c r="J98" s="361"/>
      <c r="K98" s="190"/>
      <c r="L98" s="222">
        <f>I98+1000</f>
        <v>4077</v>
      </c>
      <c r="M98" s="361"/>
      <c r="N98" s="190"/>
      <c r="O98" s="222">
        <f>L98+1000</f>
        <v>5077</v>
      </c>
      <c r="P98" s="361"/>
      <c r="Q98" s="190"/>
      <c r="R98" s="222">
        <f>O98+1000</f>
        <v>6077</v>
      </c>
      <c r="S98" s="361"/>
      <c r="T98" s="190"/>
      <c r="U98" s="222">
        <f>R98+1000</f>
        <v>7077</v>
      </c>
      <c r="V98" s="361"/>
      <c r="W98" s="190"/>
      <c r="X98" s="222">
        <f>U98+1000</f>
        <v>8077</v>
      </c>
      <c r="Y98" s="361"/>
      <c r="Z98" s="190"/>
      <c r="AA98" s="222">
        <f>X98+1000</f>
        <v>9077</v>
      </c>
      <c r="AB98" s="363"/>
      <c r="AC98" s="201" t="str">
        <f t="shared" si="96"/>
        <v>Receivables based on non-interest income (fees)</v>
      </c>
      <c r="AD98" s="222">
        <f t="shared" si="96"/>
        <v>1077</v>
      </c>
      <c r="AE98" s="362"/>
      <c r="AF98" s="190"/>
      <c r="AG98" s="222">
        <f>AD98+1000</f>
        <v>2077</v>
      </c>
      <c r="AH98" s="361"/>
      <c r="AI98" s="190"/>
      <c r="AJ98" s="222">
        <f>AG98+1000</f>
        <v>3077</v>
      </c>
      <c r="AK98" s="361"/>
      <c r="AL98" s="190"/>
      <c r="AM98" s="222">
        <f>AJ98+1000</f>
        <v>4077</v>
      </c>
      <c r="AN98" s="361"/>
      <c r="AO98" s="190"/>
      <c r="AP98" s="231">
        <f>AM98+1000</f>
        <v>5077</v>
      </c>
      <c r="AQ98" s="360"/>
      <c r="AR98" s="201" t="str">
        <f>B98</f>
        <v>Receivables based on non-interest income (fees)</v>
      </c>
      <c r="AS98" s="222">
        <f>AS97+1</f>
        <v>1077</v>
      </c>
      <c r="AT98" s="362"/>
      <c r="AU98" s="190"/>
      <c r="AV98" s="222">
        <f>AS98+1000</f>
        <v>2077</v>
      </c>
      <c r="AW98" s="361"/>
      <c r="AX98" s="190"/>
      <c r="AY98" s="222">
        <f>AV98+1000</f>
        <v>3077</v>
      </c>
      <c r="AZ98" s="361"/>
      <c r="BA98" s="190"/>
      <c r="BB98" s="222">
        <f>AY98+1000</f>
        <v>4077</v>
      </c>
      <c r="BC98" s="361"/>
      <c r="BD98" s="190"/>
      <c r="BE98" s="222">
        <f>BB98+1000</f>
        <v>5077</v>
      </c>
      <c r="BF98" s="361"/>
      <c r="BG98" s="190"/>
      <c r="BH98" s="222">
        <f>BE98+1000</f>
        <v>6077</v>
      </c>
      <c r="BI98" s="361"/>
      <c r="BJ98" s="190"/>
      <c r="BK98" s="222">
        <f>BH98+1000</f>
        <v>7077</v>
      </c>
      <c r="BL98" s="361"/>
      <c r="BM98" s="190"/>
      <c r="BN98" s="222">
        <f>BK98+1000</f>
        <v>8077</v>
      </c>
      <c r="BO98" s="361"/>
      <c r="BP98" s="190"/>
      <c r="BQ98" s="222">
        <f>BN98+1000</f>
        <v>9077</v>
      </c>
      <c r="BR98" s="363"/>
      <c r="BS98" s="201" t="str">
        <f>B98</f>
        <v>Receivables based on non-interest income (fees)</v>
      </c>
      <c r="BT98" s="222">
        <f>AS98</f>
        <v>1077</v>
      </c>
      <c r="BU98" s="362"/>
      <c r="BV98" s="190"/>
      <c r="BW98" s="222">
        <f>BT98+1000</f>
        <v>2077</v>
      </c>
      <c r="BX98" s="361"/>
      <c r="BY98" s="190"/>
      <c r="BZ98" s="222">
        <f>BW98+1000</f>
        <v>3077</v>
      </c>
      <c r="CA98" s="361"/>
      <c r="CB98" s="190"/>
      <c r="CC98" s="222">
        <f>BZ98+1000</f>
        <v>4077</v>
      </c>
      <c r="CD98" s="361"/>
      <c r="CE98" s="190"/>
      <c r="CF98" s="231">
        <f>CC98+1000</f>
        <v>5077</v>
      </c>
      <c r="CG98" s="360"/>
      <c r="CJ98" s="356">
        <f>IF(ISBLANK(C98)=FALSE,1,0)</f>
        <v>1</v>
      </c>
    </row>
    <row r="99" spans="2:88" ht="12" thickBot="1" x14ac:dyDescent="0.25">
      <c r="B99" s="201"/>
      <c r="C99" s="192"/>
      <c r="D99" s="206"/>
      <c r="E99" s="190"/>
      <c r="F99" s="192"/>
      <c r="G99" s="190"/>
      <c r="H99" s="190"/>
      <c r="I99" s="192"/>
      <c r="J99" s="190"/>
      <c r="K99" s="190"/>
      <c r="L99" s="192"/>
      <c r="M99" s="190"/>
      <c r="N99" s="190"/>
      <c r="O99" s="192"/>
      <c r="P99" s="190"/>
      <c r="Q99" s="190"/>
      <c r="R99" s="192"/>
      <c r="S99" s="190"/>
      <c r="T99" s="190"/>
      <c r="U99" s="192"/>
      <c r="V99" s="190"/>
      <c r="W99" s="190"/>
      <c r="X99" s="192"/>
      <c r="Y99" s="190"/>
      <c r="Z99" s="190"/>
      <c r="AA99" s="192"/>
      <c r="AB99" s="203"/>
      <c r="AC99" s="201"/>
      <c r="AD99" s="192"/>
      <c r="AE99" s="206"/>
      <c r="AF99" s="190"/>
      <c r="AG99" s="192"/>
      <c r="AH99" s="190"/>
      <c r="AI99" s="190"/>
      <c r="AJ99" s="192"/>
      <c r="AK99" s="190"/>
      <c r="AL99" s="190"/>
      <c r="AM99" s="192"/>
      <c r="AN99" s="190"/>
      <c r="AO99" s="190"/>
      <c r="AP99" s="192"/>
      <c r="AQ99" s="220"/>
      <c r="AR99" s="201"/>
      <c r="AS99" s="192"/>
      <c r="AT99" s="206"/>
      <c r="AU99" s="190"/>
      <c r="AV99" s="192"/>
      <c r="AW99" s="190"/>
      <c r="AX99" s="190"/>
      <c r="AY99" s="192"/>
      <c r="AZ99" s="190"/>
      <c r="BA99" s="190"/>
      <c r="BB99" s="192"/>
      <c r="BC99" s="190"/>
      <c r="BD99" s="190"/>
      <c r="BE99" s="192"/>
      <c r="BF99" s="190"/>
      <c r="BG99" s="190"/>
      <c r="BH99" s="192"/>
      <c r="BI99" s="190"/>
      <c r="BJ99" s="190"/>
      <c r="BK99" s="192"/>
      <c r="BL99" s="190"/>
      <c r="BM99" s="190"/>
      <c r="BN99" s="192"/>
      <c r="BO99" s="190"/>
      <c r="BP99" s="190"/>
      <c r="BQ99" s="192"/>
      <c r="BR99" s="203"/>
      <c r="BS99" s="201"/>
      <c r="BT99" s="192"/>
      <c r="BU99" s="206"/>
      <c r="BV99" s="190"/>
      <c r="BW99" s="192"/>
      <c r="BX99" s="190"/>
      <c r="BY99" s="190"/>
      <c r="BZ99" s="192"/>
      <c r="CA99" s="190"/>
      <c r="CB99" s="190"/>
      <c r="CC99" s="192"/>
      <c r="CD99" s="190"/>
      <c r="CE99" s="190"/>
      <c r="CF99" s="192"/>
      <c r="CG99" s="220"/>
      <c r="CJ99" s="356"/>
    </row>
    <row r="100" spans="2:88" ht="12" thickBot="1" x14ac:dyDescent="0.25">
      <c r="B100" s="204" t="s">
        <v>376</v>
      </c>
      <c r="C100" s="231">
        <f>C98+1</f>
        <v>1078</v>
      </c>
      <c r="D100" s="217"/>
      <c r="E100" s="190"/>
      <c r="F100" s="231">
        <f>C100+1000</f>
        <v>2078</v>
      </c>
      <c r="G100" s="217"/>
      <c r="H100" s="206"/>
      <c r="I100" s="231">
        <f>F100+1000</f>
        <v>3078</v>
      </c>
      <c r="J100" s="217"/>
      <c r="K100" s="206"/>
      <c r="L100" s="231">
        <f>I100+1000</f>
        <v>4078</v>
      </c>
      <c r="M100" s="217"/>
      <c r="N100" s="190"/>
      <c r="O100" s="231">
        <f>L100+1000</f>
        <v>5078</v>
      </c>
      <c r="P100" s="217"/>
      <c r="Q100" s="190"/>
      <c r="R100" s="231">
        <f>O100+1000</f>
        <v>6078</v>
      </c>
      <c r="S100" s="217"/>
      <c r="T100" s="190"/>
      <c r="U100" s="231">
        <f>R100+1000</f>
        <v>7078</v>
      </c>
      <c r="V100" s="217"/>
      <c r="W100" s="206"/>
      <c r="X100" s="231">
        <f>U100+1000</f>
        <v>8078</v>
      </c>
      <c r="Y100" s="217"/>
      <c r="Z100" s="190"/>
      <c r="AA100" s="231">
        <f>X100+1000</f>
        <v>9078</v>
      </c>
      <c r="AB100" s="217"/>
      <c r="AC100" s="204" t="str">
        <f>B100</f>
        <v>i) OTHER RECEIVABLES</v>
      </c>
      <c r="AD100" s="231">
        <f>AD98+1</f>
        <v>1078</v>
      </c>
      <c r="AE100" s="217"/>
      <c r="AF100" s="190"/>
      <c r="AG100" s="231">
        <f>AD100+1000</f>
        <v>2078</v>
      </c>
      <c r="AH100" s="217"/>
      <c r="AI100" s="206"/>
      <c r="AJ100" s="231">
        <f>AG100+1000</f>
        <v>3078</v>
      </c>
      <c r="AK100" s="217"/>
      <c r="AL100" s="206"/>
      <c r="AM100" s="231">
        <f>AJ100+1000</f>
        <v>4078</v>
      </c>
      <c r="AN100" s="217"/>
      <c r="AO100" s="206"/>
      <c r="AP100" s="231">
        <f>AM100+1000</f>
        <v>5078</v>
      </c>
      <c r="AQ100" s="217"/>
      <c r="AR100" s="204" t="str">
        <f>B100</f>
        <v>i) OTHER RECEIVABLES</v>
      </c>
      <c r="AS100" s="231">
        <f>AS98+1</f>
        <v>1078</v>
      </c>
      <c r="AT100" s="217"/>
      <c r="AU100" s="190"/>
      <c r="AV100" s="231">
        <f>AS100+1000</f>
        <v>2078</v>
      </c>
      <c r="AW100" s="217"/>
      <c r="AX100" s="206"/>
      <c r="AY100" s="231">
        <f>AV100+1000</f>
        <v>3078</v>
      </c>
      <c r="AZ100" s="217"/>
      <c r="BA100" s="206"/>
      <c r="BB100" s="231">
        <f>AY100+1000</f>
        <v>4078</v>
      </c>
      <c r="BC100" s="217"/>
      <c r="BD100" s="190"/>
      <c r="BE100" s="231">
        <f>BB100+1000</f>
        <v>5078</v>
      </c>
      <c r="BF100" s="217"/>
      <c r="BG100" s="190"/>
      <c r="BH100" s="231">
        <f>BE100+1000</f>
        <v>6078</v>
      </c>
      <c r="BI100" s="217"/>
      <c r="BJ100" s="190"/>
      <c r="BK100" s="231">
        <f>BH100+1000</f>
        <v>7078</v>
      </c>
      <c r="BL100" s="217"/>
      <c r="BM100" s="206"/>
      <c r="BN100" s="231">
        <f>BK100+1000</f>
        <v>8078</v>
      </c>
      <c r="BO100" s="217"/>
      <c r="BP100" s="190"/>
      <c r="BQ100" s="231">
        <f>BN100+1000</f>
        <v>9078</v>
      </c>
      <c r="BR100" s="217"/>
      <c r="BS100" s="204" t="str">
        <f>B100</f>
        <v>i) OTHER RECEIVABLES</v>
      </c>
      <c r="BT100" s="231">
        <f>AS100</f>
        <v>1078</v>
      </c>
      <c r="BU100" s="217"/>
      <c r="BV100" s="190"/>
      <c r="BW100" s="231">
        <f>BT100+1000</f>
        <v>2078</v>
      </c>
      <c r="BX100" s="217"/>
      <c r="BY100" s="206"/>
      <c r="BZ100" s="231">
        <f>BW100+1000</f>
        <v>3078</v>
      </c>
      <c r="CA100" s="217"/>
      <c r="CB100" s="206"/>
      <c r="CC100" s="231">
        <f>BZ100+1000</f>
        <v>4078</v>
      </c>
      <c r="CD100" s="217"/>
      <c r="CE100" s="206"/>
      <c r="CF100" s="231">
        <f>CC100+1000</f>
        <v>5078</v>
      </c>
      <c r="CG100" s="217"/>
      <c r="CJ100" s="356">
        <f>IF(ISBLANK(C100)=FALSE,1,0)</f>
        <v>1</v>
      </c>
    </row>
    <row r="101" spans="2:88" ht="12" thickBot="1" x14ac:dyDescent="0.25">
      <c r="B101" s="201"/>
      <c r="C101" s="192"/>
      <c r="D101" s="190"/>
      <c r="E101" s="190"/>
      <c r="F101" s="191"/>
      <c r="G101" s="190"/>
      <c r="H101" s="190"/>
      <c r="I101" s="191"/>
      <c r="J101" s="190"/>
      <c r="K101" s="190"/>
      <c r="L101" s="191"/>
      <c r="M101" s="190"/>
      <c r="N101" s="190"/>
      <c r="O101" s="191"/>
      <c r="P101" s="190"/>
      <c r="Q101" s="190"/>
      <c r="R101" s="191"/>
      <c r="S101" s="190"/>
      <c r="T101" s="190"/>
      <c r="U101" s="191"/>
      <c r="V101" s="190"/>
      <c r="W101" s="190"/>
      <c r="X101" s="191"/>
      <c r="Y101" s="190"/>
      <c r="Z101" s="190"/>
      <c r="AA101" s="191"/>
      <c r="AB101" s="203"/>
      <c r="AC101" s="201"/>
      <c r="AD101" s="192"/>
      <c r="AE101" s="190"/>
      <c r="AF101" s="190"/>
      <c r="AG101" s="191"/>
      <c r="AH101" s="190"/>
      <c r="AI101" s="190"/>
      <c r="AJ101" s="191"/>
      <c r="AK101" s="190"/>
      <c r="AL101" s="190"/>
      <c r="AM101" s="191"/>
      <c r="AN101" s="190"/>
      <c r="AO101" s="190"/>
      <c r="AP101" s="190"/>
      <c r="AQ101" s="203"/>
      <c r="AR101" s="201"/>
      <c r="AS101" s="192"/>
      <c r="AT101" s="190"/>
      <c r="AU101" s="190"/>
      <c r="AV101" s="191"/>
      <c r="AW101" s="190"/>
      <c r="AX101" s="190"/>
      <c r="AY101" s="191"/>
      <c r="AZ101" s="190"/>
      <c r="BA101" s="190"/>
      <c r="BB101" s="191"/>
      <c r="BC101" s="190"/>
      <c r="BD101" s="190"/>
      <c r="BE101" s="191"/>
      <c r="BF101" s="190"/>
      <c r="BG101" s="190"/>
      <c r="BH101" s="191"/>
      <c r="BI101" s="190"/>
      <c r="BJ101" s="190"/>
      <c r="BK101" s="191"/>
      <c r="BL101" s="190"/>
      <c r="BM101" s="190"/>
      <c r="BN101" s="191"/>
      <c r="BO101" s="190"/>
      <c r="BP101" s="190"/>
      <c r="BQ101" s="191"/>
      <c r="BR101" s="203"/>
      <c r="BS101" s="201"/>
      <c r="BT101" s="192"/>
      <c r="BU101" s="190"/>
      <c r="BV101" s="190"/>
      <c r="BW101" s="191"/>
      <c r="BX101" s="190"/>
      <c r="BY101" s="190"/>
      <c r="BZ101" s="191"/>
      <c r="CA101" s="190"/>
      <c r="CB101" s="190"/>
      <c r="CC101" s="191"/>
      <c r="CD101" s="190"/>
      <c r="CE101" s="190"/>
      <c r="CF101" s="190"/>
      <c r="CG101" s="203"/>
      <c r="CJ101" s="356"/>
    </row>
    <row r="102" spans="2:88" ht="23.25" thickBot="1" x14ac:dyDescent="0.25">
      <c r="B102" s="204" t="s">
        <v>516</v>
      </c>
      <c r="C102" s="231">
        <f>C100+1</f>
        <v>1079</v>
      </c>
      <c r="D102" s="217"/>
      <c r="E102" s="190"/>
      <c r="F102" s="231">
        <f>C102+1000</f>
        <v>2079</v>
      </c>
      <c r="G102" s="217"/>
      <c r="H102" s="206"/>
      <c r="I102" s="231">
        <f>F102+1000</f>
        <v>3079</v>
      </c>
      <c r="J102" s="217"/>
      <c r="K102" s="206"/>
      <c r="L102" s="231">
        <f>I102+1000</f>
        <v>4079</v>
      </c>
      <c r="M102" s="217"/>
      <c r="N102" s="190"/>
      <c r="O102" s="231">
        <f>L102+1000</f>
        <v>5079</v>
      </c>
      <c r="P102" s="217"/>
      <c r="Q102" s="190"/>
      <c r="R102" s="231">
        <f>O102+1000</f>
        <v>6079</v>
      </c>
      <c r="S102" s="217"/>
      <c r="T102" s="190"/>
      <c r="U102" s="231">
        <f>R102+1000</f>
        <v>7079</v>
      </c>
      <c r="V102" s="217"/>
      <c r="W102" s="206"/>
      <c r="X102" s="231">
        <f>U102+1000</f>
        <v>8079</v>
      </c>
      <c r="Y102" s="217"/>
      <c r="Z102" s="190"/>
      <c r="AA102" s="231">
        <f>X102+1000</f>
        <v>9079</v>
      </c>
      <c r="AB102" s="217"/>
      <c r="AC102" s="204" t="str">
        <f>B102</f>
        <v>3) FINANCIAL ASSETS MEASURED AT FAIR VALUE THROUGH PROFIT OR LOSS</v>
      </c>
      <c r="AD102" s="231">
        <f>AD100+1</f>
        <v>1079</v>
      </c>
      <c r="AE102" s="232"/>
      <c r="AF102" s="190"/>
      <c r="AG102" s="231">
        <f>AD102+1000</f>
        <v>2079</v>
      </c>
      <c r="AH102" s="217"/>
      <c r="AI102" s="206"/>
      <c r="AJ102" s="231">
        <f>AG102+1000</f>
        <v>3079</v>
      </c>
      <c r="AK102" s="217"/>
      <c r="AL102" s="206"/>
      <c r="AM102" s="231">
        <f>AJ102+1000</f>
        <v>4079</v>
      </c>
      <c r="AN102" s="217"/>
      <c r="AO102" s="190"/>
      <c r="AP102" s="231">
        <f>AM102+1000</f>
        <v>5079</v>
      </c>
      <c r="AQ102" s="217"/>
      <c r="AR102" s="204" t="str">
        <f>B102</f>
        <v>3) FINANCIAL ASSETS MEASURED AT FAIR VALUE THROUGH PROFIT OR LOSS</v>
      </c>
      <c r="AS102" s="231">
        <f>AS100+1</f>
        <v>1079</v>
      </c>
      <c r="AT102" s="232"/>
      <c r="AU102" s="190"/>
      <c r="AV102" s="231">
        <f>AS102+1000</f>
        <v>2079</v>
      </c>
      <c r="AW102" s="217"/>
      <c r="AX102" s="206"/>
      <c r="AY102" s="231">
        <f>AV102+1000</f>
        <v>3079</v>
      </c>
      <c r="AZ102" s="217"/>
      <c r="BA102" s="206"/>
      <c r="BB102" s="231">
        <f>AY102+1000</f>
        <v>4079</v>
      </c>
      <c r="BC102" s="217"/>
      <c r="BD102" s="190"/>
      <c r="BE102" s="231">
        <f>BB102+1000</f>
        <v>5079</v>
      </c>
      <c r="BF102" s="217"/>
      <c r="BG102" s="190"/>
      <c r="BH102" s="231">
        <f>BE102+1000</f>
        <v>6079</v>
      </c>
      <c r="BI102" s="217"/>
      <c r="BJ102" s="190"/>
      <c r="BK102" s="231">
        <f>BH102+1000</f>
        <v>7079</v>
      </c>
      <c r="BL102" s="217"/>
      <c r="BM102" s="206"/>
      <c r="BN102" s="231">
        <f>BK102+1000</f>
        <v>8079</v>
      </c>
      <c r="BO102" s="217"/>
      <c r="BP102" s="190"/>
      <c r="BQ102" s="231">
        <f>BN102+1000</f>
        <v>9079</v>
      </c>
      <c r="BR102" s="217"/>
      <c r="BS102" s="204" t="str">
        <f>B102</f>
        <v>3) FINANCIAL ASSETS MEASURED AT FAIR VALUE THROUGH PROFIT OR LOSS</v>
      </c>
      <c r="BT102" s="231">
        <f>BT100+1</f>
        <v>1079</v>
      </c>
      <c r="BU102" s="232"/>
      <c r="BV102" s="190"/>
      <c r="BW102" s="231">
        <f>BT102+1000</f>
        <v>2079</v>
      </c>
      <c r="BX102" s="217"/>
      <c r="BY102" s="206"/>
      <c r="BZ102" s="231">
        <f>BW102+1000</f>
        <v>3079</v>
      </c>
      <c r="CA102" s="217"/>
      <c r="CB102" s="206"/>
      <c r="CC102" s="231">
        <f>BZ102+1000</f>
        <v>4079</v>
      </c>
      <c r="CD102" s="217"/>
      <c r="CE102" s="190"/>
      <c r="CF102" s="231">
        <f>CC102+1000</f>
        <v>5079</v>
      </c>
      <c r="CG102" s="217"/>
      <c r="CJ102" s="356">
        <f>IF(ISBLANK(C102)=FALSE,1,0)</f>
        <v>1</v>
      </c>
    </row>
    <row r="103" spans="2:88" x14ac:dyDescent="0.2">
      <c r="B103" s="201" t="s">
        <v>502</v>
      </c>
      <c r="C103" s="222">
        <f>C102+1</f>
        <v>1080</v>
      </c>
      <c r="D103" s="221"/>
      <c r="E103" s="190"/>
      <c r="F103" s="222">
        <f>C103+1000</f>
        <v>2080</v>
      </c>
      <c r="G103" s="211"/>
      <c r="H103" s="190"/>
      <c r="I103" s="222">
        <f>F103+1000</f>
        <v>3080</v>
      </c>
      <c r="J103" s="211"/>
      <c r="K103" s="190"/>
      <c r="L103" s="222">
        <f>I103+1000</f>
        <v>4080</v>
      </c>
      <c r="M103" s="211"/>
      <c r="N103" s="190"/>
      <c r="O103" s="222">
        <f>L103+1000</f>
        <v>5080</v>
      </c>
      <c r="P103" s="211"/>
      <c r="Q103" s="190"/>
      <c r="R103" s="222">
        <f>O103+1000</f>
        <v>6080</v>
      </c>
      <c r="S103" s="211"/>
      <c r="T103" s="190"/>
      <c r="U103" s="222">
        <f>R103+1000</f>
        <v>7080</v>
      </c>
      <c r="V103" s="211"/>
      <c r="W103" s="190"/>
      <c r="X103" s="222">
        <f>U103+1000</f>
        <v>8080</v>
      </c>
      <c r="Y103" s="211"/>
      <c r="Z103" s="190"/>
      <c r="AA103" s="222">
        <f>X103+1000</f>
        <v>9080</v>
      </c>
      <c r="AB103" s="359"/>
      <c r="AC103" s="201" t="str">
        <f>B103</f>
        <v>Deposits</v>
      </c>
      <c r="AD103" s="222">
        <f>AD102+1</f>
        <v>1080</v>
      </c>
      <c r="AE103" s="221"/>
      <c r="AF103" s="190"/>
      <c r="AG103" s="222">
        <f>AD103+1000</f>
        <v>2080</v>
      </c>
      <c r="AH103" s="211"/>
      <c r="AI103" s="190"/>
      <c r="AJ103" s="222">
        <f>AG103+1000</f>
        <v>3080</v>
      </c>
      <c r="AK103" s="211"/>
      <c r="AL103" s="190"/>
      <c r="AM103" s="222">
        <f>AJ103+1000</f>
        <v>4080</v>
      </c>
      <c r="AN103" s="211"/>
      <c r="AO103" s="190"/>
      <c r="AP103" s="222">
        <f>AM103+1000</f>
        <v>5080</v>
      </c>
      <c r="AQ103" s="359"/>
      <c r="AR103" s="201" t="str">
        <f>B103</f>
        <v>Deposits</v>
      </c>
      <c r="AS103" s="222">
        <f>AS102+1</f>
        <v>1080</v>
      </c>
      <c r="AT103" s="221"/>
      <c r="AU103" s="190"/>
      <c r="AV103" s="222">
        <f>AS103+1000</f>
        <v>2080</v>
      </c>
      <c r="AW103" s="211"/>
      <c r="AX103" s="190"/>
      <c r="AY103" s="222">
        <f>AV103+1000</f>
        <v>3080</v>
      </c>
      <c r="AZ103" s="211"/>
      <c r="BA103" s="190"/>
      <c r="BB103" s="222">
        <f>AY103+1000</f>
        <v>4080</v>
      </c>
      <c r="BC103" s="211"/>
      <c r="BD103" s="190"/>
      <c r="BE103" s="222">
        <f>BB103+1000</f>
        <v>5080</v>
      </c>
      <c r="BF103" s="211"/>
      <c r="BG103" s="190"/>
      <c r="BH103" s="222">
        <f>BE103+1000</f>
        <v>6080</v>
      </c>
      <c r="BI103" s="211"/>
      <c r="BJ103" s="190"/>
      <c r="BK103" s="222">
        <f>BH103+1000</f>
        <v>7080</v>
      </c>
      <c r="BL103" s="211"/>
      <c r="BM103" s="190"/>
      <c r="BN103" s="222">
        <f>BK103+1000</f>
        <v>8080</v>
      </c>
      <c r="BO103" s="211"/>
      <c r="BP103" s="190"/>
      <c r="BQ103" s="222">
        <f>BN103+1000</f>
        <v>9080</v>
      </c>
      <c r="BR103" s="359"/>
      <c r="BS103" s="201" t="str">
        <f>B103</f>
        <v>Deposits</v>
      </c>
      <c r="BT103" s="222">
        <f>BT102+1</f>
        <v>1080</v>
      </c>
      <c r="BU103" s="221"/>
      <c r="BV103" s="190"/>
      <c r="BW103" s="222">
        <f>BT103+1000</f>
        <v>2080</v>
      </c>
      <c r="BX103" s="211"/>
      <c r="BY103" s="190"/>
      <c r="BZ103" s="222">
        <f>BW103+1000</f>
        <v>3080</v>
      </c>
      <c r="CA103" s="211"/>
      <c r="CB103" s="190"/>
      <c r="CC103" s="222">
        <f>BZ103+1000</f>
        <v>4080</v>
      </c>
      <c r="CD103" s="211"/>
      <c r="CE103" s="190"/>
      <c r="CF103" s="222">
        <f>CC103+1000</f>
        <v>5080</v>
      </c>
      <c r="CG103" s="359"/>
      <c r="CJ103" s="356">
        <f>IF(ISBLANK(C103)=FALSE,1,0)</f>
        <v>1</v>
      </c>
    </row>
    <row r="104" spans="2:88" x14ac:dyDescent="0.2">
      <c r="B104" s="201" t="s">
        <v>515</v>
      </c>
      <c r="C104" s="222">
        <f>C103+1</f>
        <v>1081</v>
      </c>
      <c r="D104" s="221"/>
      <c r="E104" s="190"/>
      <c r="F104" s="222">
        <f>C104+1000</f>
        <v>2081</v>
      </c>
      <c r="G104" s="211"/>
      <c r="H104" s="190"/>
      <c r="I104" s="222">
        <f>F104+1000</f>
        <v>3081</v>
      </c>
      <c r="J104" s="211"/>
      <c r="K104" s="190"/>
      <c r="L104" s="222">
        <f>I104+1000</f>
        <v>4081</v>
      </c>
      <c r="M104" s="211"/>
      <c r="N104" s="190"/>
      <c r="O104" s="222">
        <f>L104+1000</f>
        <v>5081</v>
      </c>
      <c r="P104" s="211"/>
      <c r="Q104" s="190"/>
      <c r="R104" s="222">
        <f>O104+1000</f>
        <v>6081</v>
      </c>
      <c r="S104" s="211"/>
      <c r="T104" s="190"/>
      <c r="U104" s="222">
        <f>R104+1000</f>
        <v>7081</v>
      </c>
      <c r="V104" s="211"/>
      <c r="W104" s="190"/>
      <c r="X104" s="222">
        <f>U104+1000</f>
        <v>8081</v>
      </c>
      <c r="Y104" s="211"/>
      <c r="Z104" s="190"/>
      <c r="AA104" s="222">
        <f>X104+1000</f>
        <v>9081</v>
      </c>
      <c r="AB104" s="359"/>
      <c r="AC104" s="201" t="str">
        <f>B104</f>
        <v>Loans</v>
      </c>
      <c r="AD104" s="222">
        <f>AD103+1</f>
        <v>1081</v>
      </c>
      <c r="AE104" s="221"/>
      <c r="AF104" s="190"/>
      <c r="AG104" s="222">
        <f>AD104+1000</f>
        <v>2081</v>
      </c>
      <c r="AH104" s="211"/>
      <c r="AI104" s="190"/>
      <c r="AJ104" s="222">
        <f>AG104+1000</f>
        <v>3081</v>
      </c>
      <c r="AK104" s="211"/>
      <c r="AL104" s="190"/>
      <c r="AM104" s="222">
        <f>AJ104+1000</f>
        <v>4081</v>
      </c>
      <c r="AN104" s="211"/>
      <c r="AO104" s="190"/>
      <c r="AP104" s="222">
        <f>AM104+1000</f>
        <v>5081</v>
      </c>
      <c r="AQ104" s="359"/>
      <c r="AR104" s="201" t="str">
        <f>B104</f>
        <v>Loans</v>
      </c>
      <c r="AS104" s="222">
        <f>AS103+1</f>
        <v>1081</v>
      </c>
      <c r="AT104" s="221"/>
      <c r="AU104" s="190"/>
      <c r="AV104" s="222">
        <f>AS104+1000</f>
        <v>2081</v>
      </c>
      <c r="AW104" s="211"/>
      <c r="AX104" s="190"/>
      <c r="AY104" s="222">
        <f>AV104+1000</f>
        <v>3081</v>
      </c>
      <c r="AZ104" s="211"/>
      <c r="BA104" s="190"/>
      <c r="BB104" s="222">
        <f>AY104+1000</f>
        <v>4081</v>
      </c>
      <c r="BC104" s="211"/>
      <c r="BD104" s="190"/>
      <c r="BE104" s="222">
        <f>BB104+1000</f>
        <v>5081</v>
      </c>
      <c r="BF104" s="211"/>
      <c r="BG104" s="190"/>
      <c r="BH104" s="222">
        <f>BE104+1000</f>
        <v>6081</v>
      </c>
      <c r="BI104" s="211"/>
      <c r="BJ104" s="190"/>
      <c r="BK104" s="222">
        <f>BH104+1000</f>
        <v>7081</v>
      </c>
      <c r="BL104" s="211"/>
      <c r="BM104" s="190"/>
      <c r="BN104" s="222">
        <f>BK104+1000</f>
        <v>8081</v>
      </c>
      <c r="BO104" s="211"/>
      <c r="BP104" s="190"/>
      <c r="BQ104" s="222">
        <f>BN104+1000</f>
        <v>9081</v>
      </c>
      <c r="BR104" s="359"/>
      <c r="BS104" s="201" t="str">
        <f>B104</f>
        <v>Loans</v>
      </c>
      <c r="BT104" s="222">
        <f>BT103+1</f>
        <v>1081</v>
      </c>
      <c r="BU104" s="221"/>
      <c r="BV104" s="190"/>
      <c r="BW104" s="222">
        <f>BT104+1000</f>
        <v>2081</v>
      </c>
      <c r="BX104" s="211"/>
      <c r="BY104" s="190"/>
      <c r="BZ104" s="222">
        <f>BW104+1000</f>
        <v>3081</v>
      </c>
      <c r="CA104" s="211"/>
      <c r="CB104" s="190"/>
      <c r="CC104" s="222">
        <f>BZ104+1000</f>
        <v>4081</v>
      </c>
      <c r="CD104" s="211"/>
      <c r="CE104" s="190"/>
      <c r="CF104" s="222">
        <f>CC104+1000</f>
        <v>5081</v>
      </c>
      <c r="CG104" s="359"/>
      <c r="CJ104" s="356">
        <f>IF(ISBLANK(C104)=FALSE,1,0)</f>
        <v>1</v>
      </c>
    </row>
    <row r="105" spans="2:88" x14ac:dyDescent="0.2">
      <c r="B105" s="201" t="s">
        <v>514</v>
      </c>
      <c r="C105" s="222">
        <f>C104+1</f>
        <v>1082</v>
      </c>
      <c r="D105" s="221"/>
      <c r="E105" s="190"/>
      <c r="F105" s="222">
        <f>C105+1000</f>
        <v>2082</v>
      </c>
      <c r="G105" s="211"/>
      <c r="H105" s="190"/>
      <c r="I105" s="222">
        <f>F105+1000</f>
        <v>3082</v>
      </c>
      <c r="J105" s="211"/>
      <c r="K105" s="190"/>
      <c r="L105" s="222">
        <f>I105+1000</f>
        <v>4082</v>
      </c>
      <c r="M105" s="211"/>
      <c r="N105" s="190"/>
      <c r="O105" s="222">
        <f>L105+1000</f>
        <v>5082</v>
      </c>
      <c r="P105" s="211"/>
      <c r="Q105" s="190"/>
      <c r="R105" s="222">
        <f>O105+1000</f>
        <v>6082</v>
      </c>
      <c r="S105" s="211"/>
      <c r="T105" s="190"/>
      <c r="U105" s="222">
        <f>R105+1000</f>
        <v>7082</v>
      </c>
      <c r="V105" s="211"/>
      <c r="W105" s="190"/>
      <c r="X105" s="222">
        <f>U105+1000</f>
        <v>8082</v>
      </c>
      <c r="Y105" s="211"/>
      <c r="Z105" s="190"/>
      <c r="AA105" s="222">
        <f>X105+1000</f>
        <v>9082</v>
      </c>
      <c r="AB105" s="359"/>
      <c r="AC105" s="201" t="str">
        <f>B105</f>
        <v>Securities</v>
      </c>
      <c r="AD105" s="222">
        <f>AD104+1</f>
        <v>1082</v>
      </c>
      <c r="AE105" s="221"/>
      <c r="AF105" s="190"/>
      <c r="AG105" s="222">
        <f>AD105+1000</f>
        <v>2082</v>
      </c>
      <c r="AH105" s="211"/>
      <c r="AI105" s="190"/>
      <c r="AJ105" s="222">
        <f>AG105+1000</f>
        <v>3082</v>
      </c>
      <c r="AK105" s="211"/>
      <c r="AL105" s="190"/>
      <c r="AM105" s="222">
        <f>AJ105+1000</f>
        <v>4082</v>
      </c>
      <c r="AN105" s="211"/>
      <c r="AO105" s="190"/>
      <c r="AP105" s="222">
        <f>AM105+1000</f>
        <v>5082</v>
      </c>
      <c r="AQ105" s="359"/>
      <c r="AR105" s="201" t="str">
        <f>B105</f>
        <v>Securities</v>
      </c>
      <c r="AS105" s="222">
        <f>AS104+1</f>
        <v>1082</v>
      </c>
      <c r="AT105" s="221"/>
      <c r="AU105" s="190"/>
      <c r="AV105" s="222">
        <f>AS105+1000</f>
        <v>2082</v>
      </c>
      <c r="AW105" s="211"/>
      <c r="AX105" s="190"/>
      <c r="AY105" s="222">
        <f>AV105+1000</f>
        <v>3082</v>
      </c>
      <c r="AZ105" s="211"/>
      <c r="BA105" s="190"/>
      <c r="BB105" s="222">
        <f>AY105+1000</f>
        <v>4082</v>
      </c>
      <c r="BC105" s="211"/>
      <c r="BD105" s="190"/>
      <c r="BE105" s="222">
        <f>BB105+1000</f>
        <v>5082</v>
      </c>
      <c r="BF105" s="211"/>
      <c r="BG105" s="190"/>
      <c r="BH105" s="222">
        <f>BE105+1000</f>
        <v>6082</v>
      </c>
      <c r="BI105" s="211"/>
      <c r="BJ105" s="190"/>
      <c r="BK105" s="222">
        <f>BH105+1000</f>
        <v>7082</v>
      </c>
      <c r="BL105" s="211"/>
      <c r="BM105" s="190"/>
      <c r="BN105" s="222">
        <f>BK105+1000</f>
        <v>8082</v>
      </c>
      <c r="BO105" s="211"/>
      <c r="BP105" s="190"/>
      <c r="BQ105" s="222">
        <f>BN105+1000</f>
        <v>9082</v>
      </c>
      <c r="BR105" s="359"/>
      <c r="BS105" s="201" t="str">
        <f>B105</f>
        <v>Securities</v>
      </c>
      <c r="BT105" s="222">
        <f>BT104+1</f>
        <v>1082</v>
      </c>
      <c r="BU105" s="221"/>
      <c r="BV105" s="190"/>
      <c r="BW105" s="222">
        <f>BT105+1000</f>
        <v>2082</v>
      </c>
      <c r="BX105" s="211"/>
      <c r="BY105" s="190"/>
      <c r="BZ105" s="222">
        <f>BW105+1000</f>
        <v>3082</v>
      </c>
      <c r="CA105" s="211"/>
      <c r="CB105" s="190"/>
      <c r="CC105" s="222">
        <f>BZ105+1000</f>
        <v>4082</v>
      </c>
      <c r="CD105" s="211"/>
      <c r="CE105" s="190"/>
      <c r="CF105" s="222">
        <f>CC105+1000</f>
        <v>5082</v>
      </c>
      <c r="CG105" s="359"/>
      <c r="CJ105" s="356">
        <f>IF(ISBLANK(C105)=FALSE,1,0)</f>
        <v>1</v>
      </c>
    </row>
    <row r="106" spans="2:88" x14ac:dyDescent="0.2">
      <c r="B106" s="201" t="s">
        <v>513</v>
      </c>
      <c r="C106" s="222">
        <f>C105+1</f>
        <v>1083</v>
      </c>
      <c r="D106" s="221"/>
      <c r="E106" s="190"/>
      <c r="F106" s="222">
        <f>C106+1000</f>
        <v>2083</v>
      </c>
      <c r="G106" s="211"/>
      <c r="H106" s="190"/>
      <c r="I106" s="222">
        <f>F106+1000</f>
        <v>3083</v>
      </c>
      <c r="J106" s="211"/>
      <c r="K106" s="190"/>
      <c r="L106" s="222">
        <f>I106+1000</f>
        <v>4083</v>
      </c>
      <c r="M106" s="211"/>
      <c r="N106" s="190"/>
      <c r="O106" s="222">
        <f>L106+1000</f>
        <v>5083</v>
      </c>
      <c r="P106" s="211"/>
      <c r="Q106" s="190"/>
      <c r="R106" s="222">
        <f>O106+1000</f>
        <v>6083</v>
      </c>
      <c r="S106" s="211"/>
      <c r="T106" s="190"/>
      <c r="U106" s="222">
        <f>R106+1000</f>
        <v>7083</v>
      </c>
      <c r="V106" s="211"/>
      <c r="W106" s="190"/>
      <c r="X106" s="222">
        <f>U106+1000</f>
        <v>8083</v>
      </c>
      <c r="Y106" s="211"/>
      <c r="Z106" s="190"/>
      <c r="AA106" s="222">
        <f>X106+1000</f>
        <v>9083</v>
      </c>
      <c r="AB106" s="359"/>
      <c r="AC106" s="201" t="str">
        <f>B106</f>
        <v>Other</v>
      </c>
      <c r="AD106" s="222">
        <f>AD105+1</f>
        <v>1083</v>
      </c>
      <c r="AE106" s="221"/>
      <c r="AF106" s="190"/>
      <c r="AG106" s="222">
        <f>AD106+1000</f>
        <v>2083</v>
      </c>
      <c r="AH106" s="211"/>
      <c r="AI106" s="190"/>
      <c r="AJ106" s="222">
        <f>AG106+1000</f>
        <v>3083</v>
      </c>
      <c r="AK106" s="211"/>
      <c r="AL106" s="190"/>
      <c r="AM106" s="222">
        <f>AJ106+1000</f>
        <v>4083</v>
      </c>
      <c r="AN106" s="211"/>
      <c r="AO106" s="190"/>
      <c r="AP106" s="222">
        <f>AM106+1000</f>
        <v>5083</v>
      </c>
      <c r="AQ106" s="359"/>
      <c r="AR106" s="201" t="str">
        <f>B106</f>
        <v>Other</v>
      </c>
      <c r="AS106" s="222">
        <f>AS105+1</f>
        <v>1083</v>
      </c>
      <c r="AT106" s="221"/>
      <c r="AU106" s="190"/>
      <c r="AV106" s="222">
        <f>AS106+1000</f>
        <v>2083</v>
      </c>
      <c r="AW106" s="211"/>
      <c r="AX106" s="190"/>
      <c r="AY106" s="222">
        <f>AV106+1000</f>
        <v>3083</v>
      </c>
      <c r="AZ106" s="211"/>
      <c r="BA106" s="190"/>
      <c r="BB106" s="222">
        <f>AY106+1000</f>
        <v>4083</v>
      </c>
      <c r="BC106" s="211"/>
      <c r="BD106" s="190"/>
      <c r="BE106" s="222">
        <f>BB106+1000</f>
        <v>5083</v>
      </c>
      <c r="BF106" s="211"/>
      <c r="BG106" s="190"/>
      <c r="BH106" s="222">
        <f>BE106+1000</f>
        <v>6083</v>
      </c>
      <c r="BI106" s="211"/>
      <c r="BJ106" s="190"/>
      <c r="BK106" s="222">
        <f>BH106+1000</f>
        <v>7083</v>
      </c>
      <c r="BL106" s="211"/>
      <c r="BM106" s="190"/>
      <c r="BN106" s="222">
        <f>BK106+1000</f>
        <v>8083</v>
      </c>
      <c r="BO106" s="211"/>
      <c r="BP106" s="190"/>
      <c r="BQ106" s="222">
        <f>BN106+1000</f>
        <v>9083</v>
      </c>
      <c r="BR106" s="359"/>
      <c r="BS106" s="201" t="str">
        <f>B106</f>
        <v>Other</v>
      </c>
      <c r="BT106" s="222">
        <f>BT105+1</f>
        <v>1083</v>
      </c>
      <c r="BU106" s="221"/>
      <c r="BV106" s="190"/>
      <c r="BW106" s="222">
        <f>BT106+1000</f>
        <v>2083</v>
      </c>
      <c r="BX106" s="211"/>
      <c r="BY106" s="190"/>
      <c r="BZ106" s="222">
        <f>BW106+1000</f>
        <v>3083</v>
      </c>
      <c r="CA106" s="211"/>
      <c r="CB106" s="190"/>
      <c r="CC106" s="222">
        <f>BZ106+1000</f>
        <v>4083</v>
      </c>
      <c r="CD106" s="211"/>
      <c r="CE106" s="190"/>
      <c r="CF106" s="222">
        <f>CC106+1000</f>
        <v>5083</v>
      </c>
      <c r="CG106" s="359"/>
      <c r="CJ106" s="356"/>
    </row>
    <row r="107" spans="2:88" ht="12" thickBot="1" x14ac:dyDescent="0.25">
      <c r="B107" s="201"/>
      <c r="C107" s="192"/>
      <c r="D107" s="206"/>
      <c r="E107" s="190"/>
      <c r="F107" s="192"/>
      <c r="G107" s="190"/>
      <c r="H107" s="190"/>
      <c r="I107" s="192"/>
      <c r="J107" s="190"/>
      <c r="K107" s="190"/>
      <c r="L107" s="192"/>
      <c r="M107" s="190"/>
      <c r="N107" s="190"/>
      <c r="O107" s="192"/>
      <c r="P107" s="190"/>
      <c r="Q107" s="190"/>
      <c r="R107" s="192"/>
      <c r="S107" s="190"/>
      <c r="T107" s="190"/>
      <c r="U107" s="192"/>
      <c r="V107" s="190"/>
      <c r="W107" s="190"/>
      <c r="X107" s="192"/>
      <c r="Y107" s="190"/>
      <c r="Z107" s="190"/>
      <c r="AA107" s="192"/>
      <c r="AB107" s="203"/>
      <c r="AC107" s="201"/>
      <c r="AD107" s="192"/>
      <c r="AE107" s="206"/>
      <c r="AF107" s="190"/>
      <c r="AG107" s="192"/>
      <c r="AH107" s="190"/>
      <c r="AI107" s="190"/>
      <c r="AJ107" s="192"/>
      <c r="AK107" s="190"/>
      <c r="AL107" s="190"/>
      <c r="AM107" s="192"/>
      <c r="AN107" s="190"/>
      <c r="AO107" s="190"/>
      <c r="AP107" s="192"/>
      <c r="AQ107" s="220"/>
      <c r="AR107" s="201"/>
      <c r="AS107" s="192"/>
      <c r="AT107" s="206"/>
      <c r="AU107" s="190"/>
      <c r="AV107" s="192"/>
      <c r="AW107" s="190"/>
      <c r="AX107" s="190"/>
      <c r="AY107" s="192"/>
      <c r="AZ107" s="190"/>
      <c r="BA107" s="190"/>
      <c r="BB107" s="192"/>
      <c r="BC107" s="190"/>
      <c r="BD107" s="190"/>
      <c r="BE107" s="192"/>
      <c r="BF107" s="190"/>
      <c r="BG107" s="190"/>
      <c r="BH107" s="192"/>
      <c r="BI107" s="190"/>
      <c r="BJ107" s="190"/>
      <c r="BK107" s="192"/>
      <c r="BL107" s="190"/>
      <c r="BM107" s="190"/>
      <c r="BN107" s="192"/>
      <c r="BO107" s="190"/>
      <c r="BP107" s="190"/>
      <c r="BQ107" s="192"/>
      <c r="BR107" s="203"/>
      <c r="BS107" s="201"/>
      <c r="BT107" s="192"/>
      <c r="BU107" s="206"/>
      <c r="BV107" s="190"/>
      <c r="BW107" s="192"/>
      <c r="BX107" s="190"/>
      <c r="BY107" s="190"/>
      <c r="BZ107" s="192"/>
      <c r="CA107" s="190"/>
      <c r="CB107" s="190"/>
      <c r="CC107" s="192"/>
      <c r="CD107" s="190"/>
      <c r="CE107" s="190"/>
      <c r="CF107" s="192"/>
      <c r="CG107" s="220"/>
      <c r="CJ107" s="356"/>
    </row>
    <row r="108" spans="2:88" ht="23.25" thickBot="1" x14ac:dyDescent="0.25">
      <c r="B108" s="204" t="s">
        <v>512</v>
      </c>
      <c r="C108" s="231">
        <f>C106+1</f>
        <v>1084</v>
      </c>
      <c r="D108" s="217"/>
      <c r="E108" s="190"/>
      <c r="F108" s="231">
        <f>C108+1000</f>
        <v>2084</v>
      </c>
      <c r="G108" s="217"/>
      <c r="H108" s="206"/>
      <c r="I108" s="231">
        <f>F108+1000</f>
        <v>3084</v>
      </c>
      <c r="J108" s="217"/>
      <c r="K108" s="206"/>
      <c r="L108" s="231">
        <f>I108+1000</f>
        <v>4084</v>
      </c>
      <c r="M108" s="217"/>
      <c r="N108" s="190"/>
      <c r="O108" s="231">
        <f>L108+1000</f>
        <v>5084</v>
      </c>
      <c r="P108" s="217"/>
      <c r="Q108" s="190"/>
      <c r="R108" s="231">
        <f>O108+1000</f>
        <v>6084</v>
      </c>
      <c r="S108" s="217"/>
      <c r="T108" s="190"/>
      <c r="U108" s="231">
        <f>R108+1000</f>
        <v>7084</v>
      </c>
      <c r="V108" s="217"/>
      <c r="W108" s="206"/>
      <c r="X108" s="231">
        <f>U108+1000</f>
        <v>8084</v>
      </c>
      <c r="Y108" s="217"/>
      <c r="Z108" s="190"/>
      <c r="AA108" s="231">
        <f>X108+1000</f>
        <v>9084</v>
      </c>
      <c r="AB108" s="217"/>
      <c r="AC108" s="204" t="str">
        <f>B108</f>
        <v>4) PORTFOLIO OF DISPOSAL GROUPS HELD FOR SALE</v>
      </c>
      <c r="AD108" s="231">
        <f>AD106+1</f>
        <v>1084</v>
      </c>
      <c r="AE108" s="232"/>
      <c r="AF108" s="190"/>
      <c r="AG108" s="231">
        <f>AD108+1000</f>
        <v>2084</v>
      </c>
      <c r="AH108" s="217"/>
      <c r="AI108" s="206"/>
      <c r="AJ108" s="231">
        <f>AG108+1000</f>
        <v>3084</v>
      </c>
      <c r="AK108" s="217"/>
      <c r="AL108" s="206"/>
      <c r="AM108" s="231">
        <f>AJ108+1000</f>
        <v>4084</v>
      </c>
      <c r="AN108" s="217"/>
      <c r="AO108" s="190"/>
      <c r="AP108" s="231">
        <f>AM108+1000</f>
        <v>5084</v>
      </c>
      <c r="AQ108" s="217"/>
      <c r="AR108" s="204" t="str">
        <f>B108</f>
        <v>4) PORTFOLIO OF DISPOSAL GROUPS HELD FOR SALE</v>
      </c>
      <c r="AS108" s="231">
        <f>AS106+1</f>
        <v>1084</v>
      </c>
      <c r="AT108" s="232"/>
      <c r="AU108" s="190"/>
      <c r="AV108" s="231">
        <f>AS108+1000</f>
        <v>2084</v>
      </c>
      <c r="AW108" s="217"/>
      <c r="AX108" s="206"/>
      <c r="AY108" s="231">
        <f>AV108+1000</f>
        <v>3084</v>
      </c>
      <c r="AZ108" s="217"/>
      <c r="BA108" s="206"/>
      <c r="BB108" s="231">
        <f>AY108+1000</f>
        <v>4084</v>
      </c>
      <c r="BC108" s="217"/>
      <c r="BD108" s="190"/>
      <c r="BE108" s="231">
        <f>BB108+1000</f>
        <v>5084</v>
      </c>
      <c r="BF108" s="217"/>
      <c r="BG108" s="190"/>
      <c r="BH108" s="231">
        <f>BE108+1000</f>
        <v>6084</v>
      </c>
      <c r="BI108" s="217"/>
      <c r="BJ108" s="190"/>
      <c r="BK108" s="231">
        <f>BH108+1000</f>
        <v>7084</v>
      </c>
      <c r="BL108" s="217"/>
      <c r="BM108" s="206"/>
      <c r="BN108" s="231">
        <f>BK108+1000</f>
        <v>8084</v>
      </c>
      <c r="BO108" s="217"/>
      <c r="BP108" s="190"/>
      <c r="BQ108" s="231">
        <f>BN108+1000</f>
        <v>9084</v>
      </c>
      <c r="BR108" s="217"/>
      <c r="BS108" s="204" t="str">
        <f>B108</f>
        <v>4) PORTFOLIO OF DISPOSAL GROUPS HELD FOR SALE</v>
      </c>
      <c r="BT108" s="231">
        <f>BT106+1</f>
        <v>1084</v>
      </c>
      <c r="BU108" s="232"/>
      <c r="BV108" s="190"/>
      <c r="BW108" s="231">
        <f>BT108+1000</f>
        <v>2084</v>
      </c>
      <c r="BX108" s="217"/>
      <c r="BY108" s="206"/>
      <c r="BZ108" s="231">
        <f>BW108+1000</f>
        <v>3084</v>
      </c>
      <c r="CA108" s="217"/>
      <c r="CB108" s="206"/>
      <c r="CC108" s="231">
        <f>BZ108+1000</f>
        <v>4084</v>
      </c>
      <c r="CD108" s="217"/>
      <c r="CE108" s="190"/>
      <c r="CF108" s="231">
        <f>CC108+1000</f>
        <v>5084</v>
      </c>
      <c r="CG108" s="217"/>
      <c r="CJ108" s="356">
        <f>IF(ISBLANK(C108)=FALSE,1,0)</f>
        <v>1</v>
      </c>
    </row>
    <row r="109" spans="2:88" ht="12" thickBot="1" x14ac:dyDescent="0.25">
      <c r="B109" s="201"/>
      <c r="C109" s="192"/>
      <c r="D109" s="206"/>
      <c r="E109" s="190"/>
      <c r="F109" s="192"/>
      <c r="G109" s="190"/>
      <c r="H109" s="190"/>
      <c r="I109" s="192"/>
      <c r="J109" s="190"/>
      <c r="K109" s="190"/>
      <c r="L109" s="192"/>
      <c r="M109" s="190"/>
      <c r="N109" s="190"/>
      <c r="O109" s="192"/>
      <c r="P109" s="190"/>
      <c r="Q109" s="190"/>
      <c r="R109" s="192"/>
      <c r="S109" s="190"/>
      <c r="T109" s="190"/>
      <c r="U109" s="192"/>
      <c r="V109" s="190"/>
      <c r="W109" s="190"/>
      <c r="X109" s="192"/>
      <c r="Y109" s="190"/>
      <c r="Z109" s="190"/>
      <c r="AA109" s="192"/>
      <c r="AB109" s="203"/>
      <c r="AC109" s="201"/>
      <c r="AD109" s="192"/>
      <c r="AE109" s="206"/>
      <c r="AF109" s="190"/>
      <c r="AG109" s="192"/>
      <c r="AH109" s="190"/>
      <c r="AI109" s="190"/>
      <c r="AJ109" s="192"/>
      <c r="AK109" s="190"/>
      <c r="AL109" s="190"/>
      <c r="AM109" s="192"/>
      <c r="AN109" s="190"/>
      <c r="AO109" s="190"/>
      <c r="AP109" s="192"/>
      <c r="AQ109" s="203"/>
      <c r="AR109" s="201"/>
      <c r="AS109" s="192"/>
      <c r="AT109" s="206"/>
      <c r="AU109" s="190"/>
      <c r="AV109" s="192"/>
      <c r="AW109" s="190"/>
      <c r="AX109" s="190"/>
      <c r="AY109" s="192"/>
      <c r="AZ109" s="190"/>
      <c r="BA109" s="190"/>
      <c r="BB109" s="192"/>
      <c r="BC109" s="190"/>
      <c r="BD109" s="190"/>
      <c r="BE109" s="192"/>
      <c r="BF109" s="190"/>
      <c r="BG109" s="190"/>
      <c r="BH109" s="192"/>
      <c r="BI109" s="190"/>
      <c r="BJ109" s="190"/>
      <c r="BK109" s="192"/>
      <c r="BL109" s="190"/>
      <c r="BM109" s="190"/>
      <c r="BN109" s="192"/>
      <c r="BO109" s="190"/>
      <c r="BP109" s="190"/>
      <c r="BQ109" s="192"/>
      <c r="BR109" s="203"/>
      <c r="BS109" s="201"/>
      <c r="BT109" s="192"/>
      <c r="BU109" s="206"/>
      <c r="BV109" s="190"/>
      <c r="BW109" s="192"/>
      <c r="BX109" s="190"/>
      <c r="BY109" s="190"/>
      <c r="BZ109" s="192"/>
      <c r="CA109" s="190"/>
      <c r="CB109" s="190"/>
      <c r="CC109" s="192"/>
      <c r="CD109" s="190"/>
      <c r="CE109" s="190"/>
      <c r="CF109" s="192"/>
      <c r="CG109" s="203"/>
      <c r="CJ109" s="356"/>
    </row>
    <row r="110" spans="2:88" ht="12" thickBot="1" x14ac:dyDescent="0.25">
      <c r="B110" s="358" t="s">
        <v>511</v>
      </c>
      <c r="C110" s="231">
        <f>C108+1</f>
        <v>1085</v>
      </c>
      <c r="D110" s="217"/>
      <c r="E110" s="195"/>
      <c r="F110" s="231">
        <f>C110+1000</f>
        <v>2085</v>
      </c>
      <c r="G110" s="217"/>
      <c r="H110" s="357"/>
      <c r="I110" s="231">
        <f>F110+1000</f>
        <v>3085</v>
      </c>
      <c r="J110" s="217"/>
      <c r="K110" s="357"/>
      <c r="L110" s="231">
        <f>I110+1000</f>
        <v>4085</v>
      </c>
      <c r="M110" s="217"/>
      <c r="N110" s="195"/>
      <c r="O110" s="231">
        <f>L110+1000</f>
        <v>5085</v>
      </c>
      <c r="P110" s="217"/>
      <c r="Q110" s="195"/>
      <c r="R110" s="231">
        <f>O110+1000</f>
        <v>6085</v>
      </c>
      <c r="S110" s="217"/>
      <c r="T110" s="195"/>
      <c r="U110" s="231">
        <f>R110+1000</f>
        <v>7085</v>
      </c>
      <c r="V110" s="217"/>
      <c r="W110" s="357"/>
      <c r="X110" s="231">
        <f>U110+1000</f>
        <v>8085</v>
      </c>
      <c r="Y110" s="217"/>
      <c r="Z110" s="195"/>
      <c r="AA110" s="231">
        <f>X110+1000</f>
        <v>9085</v>
      </c>
      <c r="AB110" s="217"/>
      <c r="AC110" s="358" t="str">
        <f>B110</f>
        <v>5) OTHER ASSETS</v>
      </c>
      <c r="AD110" s="231">
        <f>AD108+1</f>
        <v>1085</v>
      </c>
      <c r="AE110" s="232"/>
      <c r="AF110" s="195"/>
      <c r="AG110" s="231">
        <f>AD110+1000</f>
        <v>2085</v>
      </c>
      <c r="AH110" s="217"/>
      <c r="AI110" s="357"/>
      <c r="AJ110" s="231">
        <f>AG110+1000</f>
        <v>3085</v>
      </c>
      <c r="AK110" s="217"/>
      <c r="AL110" s="357"/>
      <c r="AM110" s="231">
        <f>AJ110+1000</f>
        <v>4085</v>
      </c>
      <c r="AN110" s="217"/>
      <c r="AO110" s="195"/>
      <c r="AP110" s="231">
        <f>AM110+1000</f>
        <v>5085</v>
      </c>
      <c r="AQ110" s="217"/>
      <c r="AR110" s="358" t="str">
        <f>B110</f>
        <v>5) OTHER ASSETS</v>
      </c>
      <c r="AS110" s="231">
        <f>AS108+1</f>
        <v>1085</v>
      </c>
      <c r="AT110" s="232"/>
      <c r="AU110" s="195"/>
      <c r="AV110" s="231">
        <f>AS110+1000</f>
        <v>2085</v>
      </c>
      <c r="AW110" s="217"/>
      <c r="AX110" s="357"/>
      <c r="AY110" s="231">
        <f>AV110+1000</f>
        <v>3085</v>
      </c>
      <c r="AZ110" s="217"/>
      <c r="BA110" s="357"/>
      <c r="BB110" s="231">
        <f>AY110+1000</f>
        <v>4085</v>
      </c>
      <c r="BC110" s="217"/>
      <c r="BD110" s="195"/>
      <c r="BE110" s="231">
        <f>BB110+1000</f>
        <v>5085</v>
      </c>
      <c r="BF110" s="217"/>
      <c r="BG110" s="195"/>
      <c r="BH110" s="231">
        <f>BE110+1000</f>
        <v>6085</v>
      </c>
      <c r="BI110" s="217"/>
      <c r="BJ110" s="195"/>
      <c r="BK110" s="231">
        <f>BH110+1000</f>
        <v>7085</v>
      </c>
      <c r="BL110" s="217"/>
      <c r="BM110" s="357"/>
      <c r="BN110" s="231">
        <f>BK110+1000</f>
        <v>8085</v>
      </c>
      <c r="BO110" s="217"/>
      <c r="BP110" s="195"/>
      <c r="BQ110" s="231">
        <f>BN110+1000</f>
        <v>9085</v>
      </c>
      <c r="BR110" s="217"/>
      <c r="BS110" s="358" t="str">
        <f>B110</f>
        <v>5) OTHER ASSETS</v>
      </c>
      <c r="BT110" s="231">
        <f>BT108+1</f>
        <v>1085</v>
      </c>
      <c r="BU110" s="232"/>
      <c r="BV110" s="195"/>
      <c r="BW110" s="231">
        <f>BT110+1000</f>
        <v>2085</v>
      </c>
      <c r="BX110" s="217"/>
      <c r="BY110" s="357"/>
      <c r="BZ110" s="231">
        <f>BW110+1000</f>
        <v>3085</v>
      </c>
      <c r="CA110" s="217"/>
      <c r="CB110" s="357"/>
      <c r="CC110" s="231">
        <f>BZ110+1000</f>
        <v>4085</v>
      </c>
      <c r="CD110" s="217"/>
      <c r="CE110" s="195"/>
      <c r="CF110" s="231">
        <f>CC110+1000</f>
        <v>5085</v>
      </c>
      <c r="CG110" s="217"/>
      <c r="CJ110" s="356">
        <f>IF(ISBLANK(C110)=FALSE,1,0)</f>
        <v>1</v>
      </c>
    </row>
    <row r="111" spans="2:88" x14ac:dyDescent="0.2"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189"/>
      <c r="AA111" s="189"/>
      <c r="AB111" s="189"/>
      <c r="AR111" s="189"/>
      <c r="AS111" s="189"/>
      <c r="AT111" s="189"/>
      <c r="AU111" s="189"/>
      <c r="AV111" s="189"/>
      <c r="AW111" s="189"/>
      <c r="AX111" s="189"/>
      <c r="AY111" s="189"/>
      <c r="AZ111" s="189"/>
      <c r="BA111" s="189"/>
      <c r="BB111" s="189"/>
      <c r="BC111" s="189"/>
      <c r="BD111" s="189"/>
      <c r="BE111" s="189"/>
      <c r="BF111" s="189"/>
      <c r="BG111" s="189"/>
      <c r="BH111" s="189"/>
      <c r="BI111" s="189"/>
      <c r="BJ111" s="189"/>
      <c r="BK111" s="189"/>
      <c r="BL111" s="189"/>
      <c r="BM111" s="189"/>
      <c r="BN111" s="189"/>
      <c r="BO111" s="189"/>
      <c r="BP111" s="189"/>
      <c r="BQ111" s="189"/>
      <c r="BR111" s="189"/>
      <c r="CJ111" s="355">
        <f>SUM(CJ9:CJ110)</f>
        <v>84</v>
      </c>
    </row>
    <row r="112" spans="2:88" x14ac:dyDescent="0.2"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R112" s="189"/>
      <c r="AS112" s="189"/>
      <c r="AT112" s="189"/>
      <c r="AU112" s="189"/>
      <c r="AV112" s="189"/>
      <c r="AW112" s="189"/>
      <c r="AX112" s="189"/>
      <c r="AY112" s="189"/>
      <c r="AZ112" s="189"/>
      <c r="BA112" s="189"/>
      <c r="BB112" s="189"/>
      <c r="BC112" s="189"/>
      <c r="BD112" s="189"/>
      <c r="BE112" s="189"/>
      <c r="BF112" s="189"/>
      <c r="BG112" s="189"/>
      <c r="BH112" s="189"/>
      <c r="BI112" s="189"/>
      <c r="BJ112" s="189"/>
      <c r="BK112" s="189"/>
      <c r="BL112" s="189"/>
      <c r="BM112" s="189"/>
      <c r="BN112" s="189"/>
      <c r="BO112" s="189"/>
      <c r="BP112" s="189"/>
      <c r="BQ112" s="189"/>
      <c r="BR112" s="189"/>
    </row>
    <row r="113" spans="2:70" x14ac:dyDescent="0.2"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R113" s="189"/>
      <c r="AS113" s="189"/>
      <c r="AT113" s="189"/>
      <c r="AU113" s="189"/>
      <c r="AV113" s="189"/>
      <c r="AW113" s="189"/>
      <c r="AX113" s="189"/>
      <c r="AY113" s="189"/>
      <c r="AZ113" s="189"/>
      <c r="BA113" s="189"/>
      <c r="BB113" s="189"/>
      <c r="BC113" s="189"/>
      <c r="BD113" s="189"/>
      <c r="BE113" s="189"/>
      <c r="BF113" s="189"/>
      <c r="BG113" s="189"/>
      <c r="BH113" s="189"/>
      <c r="BI113" s="189"/>
      <c r="BJ113" s="189"/>
      <c r="BK113" s="189"/>
      <c r="BL113" s="189"/>
      <c r="BM113" s="189"/>
      <c r="BN113" s="189"/>
      <c r="BO113" s="189"/>
      <c r="BP113" s="189"/>
      <c r="BQ113" s="189"/>
      <c r="BR113" s="189"/>
    </row>
    <row r="114" spans="2:70" x14ac:dyDescent="0.2"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R114" s="189"/>
      <c r="AS114" s="189"/>
      <c r="AT114" s="189"/>
      <c r="AU114" s="189"/>
      <c r="AV114" s="189"/>
      <c r="AW114" s="189"/>
      <c r="AX114" s="189"/>
      <c r="AY114" s="189"/>
      <c r="AZ114" s="189"/>
      <c r="BA114" s="189"/>
      <c r="BB114" s="189"/>
      <c r="BC114" s="189"/>
      <c r="BD114" s="189"/>
      <c r="BE114" s="189"/>
      <c r="BF114" s="189"/>
      <c r="BG114" s="189"/>
      <c r="BH114" s="189"/>
      <c r="BI114" s="189"/>
      <c r="BJ114" s="189"/>
      <c r="BK114" s="189"/>
      <c r="BL114" s="189"/>
      <c r="BM114" s="189"/>
      <c r="BN114" s="189"/>
      <c r="BO114" s="189"/>
      <c r="BP114" s="189"/>
      <c r="BQ114" s="189"/>
      <c r="BR114" s="189"/>
    </row>
    <row r="115" spans="2:70" x14ac:dyDescent="0.2"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R115" s="189"/>
      <c r="AS115" s="189"/>
      <c r="AT115" s="189"/>
      <c r="AU115" s="189"/>
      <c r="AV115" s="189"/>
      <c r="AW115" s="189"/>
      <c r="AX115" s="189"/>
      <c r="AY115" s="189"/>
      <c r="AZ115" s="189"/>
      <c r="BA115" s="189"/>
      <c r="BB115" s="189"/>
      <c r="BC115" s="189"/>
      <c r="BD115" s="189"/>
      <c r="BE115" s="189"/>
      <c r="BF115" s="189"/>
      <c r="BG115" s="189"/>
      <c r="BH115" s="189"/>
      <c r="BI115" s="189"/>
      <c r="BJ115" s="189"/>
      <c r="BK115" s="189"/>
      <c r="BL115" s="189"/>
      <c r="BM115" s="189"/>
      <c r="BN115" s="189"/>
      <c r="BO115" s="189"/>
      <c r="BP115" s="189"/>
      <c r="BQ115" s="189"/>
      <c r="BR115" s="189"/>
    </row>
    <row r="116" spans="2:70" x14ac:dyDescent="0.2"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R116" s="189"/>
      <c r="AS116" s="189"/>
      <c r="AT116" s="189"/>
      <c r="AU116" s="189"/>
      <c r="AV116" s="189"/>
      <c r="AW116" s="189"/>
      <c r="AX116" s="189"/>
      <c r="AY116" s="189"/>
      <c r="AZ116" s="189"/>
      <c r="BA116" s="189"/>
      <c r="BB116" s="189"/>
      <c r="BC116" s="189"/>
      <c r="BD116" s="189"/>
      <c r="BE116" s="189"/>
      <c r="BF116" s="189"/>
      <c r="BG116" s="189"/>
      <c r="BH116" s="189"/>
      <c r="BI116" s="189"/>
      <c r="BJ116" s="189"/>
      <c r="BK116" s="189"/>
      <c r="BL116" s="189"/>
      <c r="BM116" s="189"/>
      <c r="BN116" s="189"/>
      <c r="BO116" s="189"/>
      <c r="BP116" s="189"/>
      <c r="BQ116" s="189"/>
      <c r="BR116" s="189"/>
    </row>
    <row r="117" spans="2:70" x14ac:dyDescent="0.2"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R117" s="189"/>
      <c r="AS117" s="189"/>
      <c r="AT117" s="189"/>
      <c r="AU117" s="189"/>
      <c r="AV117" s="189"/>
      <c r="AW117" s="189"/>
      <c r="AX117" s="189"/>
      <c r="AY117" s="189"/>
      <c r="AZ117" s="189"/>
      <c r="BA117" s="189"/>
      <c r="BB117" s="189"/>
      <c r="BC117" s="189"/>
      <c r="BD117" s="189"/>
      <c r="BE117" s="189"/>
      <c r="BF117" s="189"/>
      <c r="BG117" s="189"/>
      <c r="BH117" s="189"/>
      <c r="BI117" s="189"/>
      <c r="BJ117" s="189"/>
      <c r="BK117" s="189"/>
      <c r="BL117" s="189"/>
      <c r="BM117" s="189"/>
      <c r="BN117" s="189"/>
      <c r="BO117" s="189"/>
      <c r="BP117" s="189"/>
      <c r="BQ117" s="189"/>
      <c r="BR117" s="189"/>
    </row>
    <row r="118" spans="2:70" x14ac:dyDescent="0.2"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R118" s="189"/>
      <c r="AS118" s="189"/>
      <c r="AT118" s="189"/>
      <c r="AU118" s="189"/>
      <c r="AV118" s="189"/>
      <c r="AW118" s="189"/>
      <c r="AX118" s="189"/>
      <c r="AY118" s="189"/>
      <c r="AZ118" s="189"/>
      <c r="BA118" s="189"/>
      <c r="BB118" s="189"/>
      <c r="BC118" s="189"/>
      <c r="BD118" s="189"/>
      <c r="BE118" s="189"/>
      <c r="BF118" s="189"/>
      <c r="BG118" s="189"/>
      <c r="BH118" s="189"/>
      <c r="BI118" s="189"/>
      <c r="BJ118" s="189"/>
      <c r="BK118" s="189"/>
      <c r="BL118" s="189"/>
      <c r="BM118" s="189"/>
      <c r="BN118" s="189"/>
      <c r="BO118" s="189"/>
      <c r="BP118" s="189"/>
      <c r="BQ118" s="189"/>
      <c r="BR118" s="189"/>
    </row>
    <row r="119" spans="2:70" x14ac:dyDescent="0.2"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R119" s="189"/>
      <c r="AS119" s="189"/>
      <c r="AT119" s="189"/>
      <c r="AU119" s="189"/>
      <c r="AV119" s="189"/>
      <c r="AW119" s="189"/>
      <c r="AX119" s="189"/>
      <c r="AY119" s="189"/>
      <c r="AZ119" s="189"/>
      <c r="BA119" s="189"/>
      <c r="BB119" s="189"/>
      <c r="BC119" s="189"/>
      <c r="BD119" s="189"/>
      <c r="BE119" s="189"/>
      <c r="BF119" s="189"/>
      <c r="BG119" s="189"/>
      <c r="BH119" s="189"/>
      <c r="BI119" s="189"/>
      <c r="BJ119" s="189"/>
      <c r="BK119" s="189"/>
      <c r="BL119" s="189"/>
      <c r="BM119" s="189"/>
      <c r="BN119" s="189"/>
      <c r="BO119" s="189"/>
      <c r="BP119" s="189"/>
      <c r="BQ119" s="189"/>
      <c r="BR119" s="189"/>
    </row>
    <row r="120" spans="2:70" x14ac:dyDescent="0.2"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R120" s="189"/>
      <c r="AS120" s="189"/>
      <c r="AT120" s="189"/>
      <c r="AU120" s="189"/>
      <c r="AV120" s="189"/>
      <c r="AW120" s="189"/>
      <c r="AX120" s="189"/>
      <c r="AY120" s="189"/>
      <c r="AZ120" s="189"/>
      <c r="BA120" s="189"/>
      <c r="BB120" s="189"/>
      <c r="BC120" s="189"/>
      <c r="BD120" s="189"/>
      <c r="BE120" s="189"/>
      <c r="BF120" s="189"/>
      <c r="BG120" s="189"/>
      <c r="BH120" s="189"/>
      <c r="BI120" s="189"/>
      <c r="BJ120" s="189"/>
      <c r="BK120" s="189"/>
      <c r="BL120" s="189"/>
      <c r="BM120" s="189"/>
      <c r="BN120" s="189"/>
      <c r="BO120" s="189"/>
      <c r="BP120" s="189"/>
      <c r="BQ120" s="189"/>
      <c r="BR120" s="189"/>
    </row>
    <row r="121" spans="2:70" x14ac:dyDescent="0.2">
      <c r="B121" s="189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R121" s="189"/>
      <c r="AS121" s="189"/>
      <c r="AT121" s="189"/>
      <c r="AU121" s="189"/>
      <c r="AV121" s="189"/>
      <c r="AW121" s="189"/>
      <c r="AX121" s="189"/>
      <c r="AY121" s="189"/>
      <c r="AZ121" s="189"/>
      <c r="BA121" s="189"/>
      <c r="BB121" s="189"/>
      <c r="BC121" s="189"/>
      <c r="BD121" s="189"/>
      <c r="BE121" s="189"/>
      <c r="BF121" s="189"/>
      <c r="BG121" s="189"/>
      <c r="BH121" s="189"/>
      <c r="BI121" s="189"/>
      <c r="BJ121" s="189"/>
      <c r="BK121" s="189"/>
      <c r="BL121" s="189"/>
      <c r="BM121" s="189"/>
      <c r="BN121" s="189"/>
      <c r="BO121" s="189"/>
      <c r="BP121" s="189"/>
      <c r="BQ121" s="189"/>
      <c r="BR121" s="189"/>
    </row>
    <row r="122" spans="2:70" x14ac:dyDescent="0.2"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R122" s="189"/>
      <c r="AS122" s="189"/>
      <c r="AT122" s="189"/>
      <c r="AU122" s="189"/>
      <c r="AV122" s="189"/>
      <c r="AW122" s="189"/>
      <c r="AX122" s="189"/>
      <c r="AY122" s="189"/>
      <c r="AZ122" s="189"/>
      <c r="BA122" s="189"/>
      <c r="BB122" s="189"/>
      <c r="BC122" s="189"/>
      <c r="BD122" s="189"/>
      <c r="BE122" s="189"/>
      <c r="BF122" s="189"/>
      <c r="BG122" s="189"/>
      <c r="BH122" s="189"/>
      <c r="BI122" s="189"/>
      <c r="BJ122" s="189"/>
      <c r="BK122" s="189"/>
      <c r="BL122" s="189"/>
      <c r="BM122" s="189"/>
      <c r="BN122" s="189"/>
      <c r="BO122" s="189"/>
      <c r="BP122" s="189"/>
      <c r="BQ122" s="189"/>
      <c r="BR122" s="189"/>
    </row>
    <row r="123" spans="2:70" x14ac:dyDescent="0.2"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  <c r="Z123" s="189"/>
      <c r="AA123" s="189"/>
      <c r="AB123" s="189"/>
      <c r="AR123" s="189"/>
      <c r="AS123" s="189"/>
      <c r="AT123" s="189"/>
      <c r="AU123" s="189"/>
      <c r="AV123" s="189"/>
      <c r="AW123" s="189"/>
      <c r="AX123" s="189"/>
      <c r="AY123" s="189"/>
      <c r="AZ123" s="189"/>
      <c r="BA123" s="189"/>
      <c r="BB123" s="189"/>
      <c r="BC123" s="189"/>
      <c r="BD123" s="189"/>
      <c r="BE123" s="189"/>
      <c r="BF123" s="189"/>
      <c r="BG123" s="189"/>
      <c r="BH123" s="189"/>
      <c r="BI123" s="189"/>
      <c r="BJ123" s="189"/>
      <c r="BK123" s="189"/>
      <c r="BL123" s="189"/>
      <c r="BM123" s="189"/>
      <c r="BN123" s="189"/>
      <c r="BO123" s="189"/>
      <c r="BP123" s="189"/>
      <c r="BQ123" s="189"/>
      <c r="BR123" s="189"/>
    </row>
    <row r="124" spans="2:70" x14ac:dyDescent="0.2">
      <c r="B124" s="189"/>
      <c r="C124" s="189"/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189"/>
      <c r="Z124" s="189"/>
      <c r="AA124" s="189"/>
      <c r="AB124" s="189"/>
      <c r="AR124" s="189"/>
      <c r="AS124" s="189"/>
      <c r="AT124" s="189"/>
      <c r="AU124" s="189"/>
      <c r="AV124" s="189"/>
      <c r="AW124" s="189"/>
      <c r="AX124" s="189"/>
      <c r="AY124" s="189"/>
      <c r="AZ124" s="189"/>
      <c r="BA124" s="189"/>
      <c r="BB124" s="189"/>
      <c r="BC124" s="189"/>
      <c r="BD124" s="189"/>
      <c r="BE124" s="189"/>
      <c r="BF124" s="189"/>
      <c r="BG124" s="189"/>
      <c r="BH124" s="189"/>
      <c r="BI124" s="189"/>
      <c r="BJ124" s="189"/>
      <c r="BK124" s="189"/>
      <c r="BL124" s="189"/>
      <c r="BM124" s="189"/>
      <c r="BN124" s="189"/>
      <c r="BO124" s="189"/>
      <c r="BP124" s="189"/>
      <c r="BQ124" s="189"/>
      <c r="BR124" s="189"/>
    </row>
    <row r="125" spans="2:70" x14ac:dyDescent="0.2">
      <c r="B125" s="189"/>
      <c r="C125" s="189"/>
      <c r="D125" s="189"/>
      <c r="E125" s="189"/>
      <c r="F125" s="189"/>
      <c r="G125" s="189"/>
      <c r="H125" s="189"/>
      <c r="I125" s="189"/>
      <c r="J125" s="189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  <c r="Y125" s="189"/>
      <c r="Z125" s="189"/>
      <c r="AA125" s="189"/>
      <c r="AB125" s="189"/>
      <c r="AR125" s="189"/>
      <c r="AS125" s="189"/>
      <c r="AT125" s="189"/>
      <c r="AU125" s="189"/>
      <c r="AV125" s="189"/>
      <c r="AW125" s="189"/>
      <c r="AX125" s="189"/>
      <c r="AY125" s="189"/>
      <c r="AZ125" s="189"/>
      <c r="BA125" s="189"/>
      <c r="BB125" s="189"/>
      <c r="BC125" s="189"/>
      <c r="BD125" s="189"/>
      <c r="BE125" s="189"/>
      <c r="BF125" s="189"/>
      <c r="BG125" s="189"/>
      <c r="BH125" s="189"/>
      <c r="BI125" s="189"/>
      <c r="BJ125" s="189"/>
      <c r="BK125" s="189"/>
      <c r="BL125" s="189"/>
      <c r="BM125" s="189"/>
      <c r="BN125" s="189"/>
      <c r="BO125" s="189"/>
      <c r="BP125" s="189"/>
      <c r="BQ125" s="189"/>
      <c r="BR125" s="189"/>
    </row>
    <row r="126" spans="2:70" x14ac:dyDescent="0.2"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  <c r="W126" s="189"/>
      <c r="X126" s="189"/>
      <c r="Y126" s="189"/>
      <c r="Z126" s="189"/>
      <c r="AA126" s="189"/>
      <c r="AB126" s="189"/>
      <c r="AR126" s="189"/>
      <c r="AS126" s="189"/>
      <c r="AT126" s="189"/>
      <c r="AU126" s="189"/>
      <c r="AV126" s="189"/>
      <c r="AW126" s="189"/>
      <c r="AX126" s="189"/>
      <c r="AY126" s="189"/>
      <c r="AZ126" s="189"/>
      <c r="BA126" s="189"/>
      <c r="BB126" s="189"/>
      <c r="BC126" s="189"/>
      <c r="BD126" s="189"/>
      <c r="BE126" s="189"/>
      <c r="BF126" s="189"/>
      <c r="BG126" s="189"/>
      <c r="BH126" s="189"/>
      <c r="BI126" s="189"/>
      <c r="BJ126" s="189"/>
      <c r="BK126" s="189"/>
      <c r="BL126" s="189"/>
      <c r="BM126" s="189"/>
      <c r="BN126" s="189"/>
      <c r="BO126" s="189"/>
      <c r="BP126" s="189"/>
      <c r="BQ126" s="189"/>
      <c r="BR126" s="189"/>
    </row>
    <row r="127" spans="2:70" x14ac:dyDescent="0.2">
      <c r="B127" s="189"/>
      <c r="C127" s="189"/>
      <c r="D127" s="189"/>
      <c r="E127" s="189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  <c r="X127" s="189"/>
      <c r="Y127" s="189"/>
      <c r="Z127" s="189"/>
      <c r="AA127" s="189"/>
      <c r="AB127" s="189"/>
      <c r="AR127" s="189"/>
      <c r="AS127" s="189"/>
      <c r="AT127" s="189"/>
      <c r="AU127" s="189"/>
      <c r="AV127" s="189"/>
      <c r="AW127" s="189"/>
      <c r="AX127" s="189"/>
      <c r="AY127" s="189"/>
      <c r="AZ127" s="189"/>
      <c r="BA127" s="189"/>
      <c r="BB127" s="189"/>
      <c r="BC127" s="189"/>
      <c r="BD127" s="189"/>
      <c r="BE127" s="189"/>
      <c r="BF127" s="189"/>
      <c r="BG127" s="189"/>
      <c r="BH127" s="189"/>
      <c r="BI127" s="189"/>
      <c r="BJ127" s="189"/>
      <c r="BK127" s="189"/>
      <c r="BL127" s="189"/>
      <c r="BM127" s="189"/>
      <c r="BN127" s="189"/>
      <c r="BO127" s="189"/>
      <c r="BP127" s="189"/>
      <c r="BQ127" s="189"/>
      <c r="BR127" s="189"/>
    </row>
    <row r="128" spans="2:70" x14ac:dyDescent="0.2">
      <c r="B128" s="189"/>
      <c r="C128" s="189"/>
      <c r="D128" s="189"/>
      <c r="E128" s="189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89"/>
      <c r="AR128" s="189"/>
      <c r="AS128" s="189"/>
      <c r="AT128" s="189"/>
      <c r="AU128" s="189"/>
      <c r="AV128" s="189"/>
      <c r="AW128" s="189"/>
      <c r="AX128" s="189"/>
      <c r="AY128" s="189"/>
      <c r="AZ128" s="189"/>
      <c r="BA128" s="189"/>
      <c r="BB128" s="189"/>
      <c r="BC128" s="189"/>
      <c r="BD128" s="189"/>
      <c r="BE128" s="189"/>
      <c r="BF128" s="189"/>
      <c r="BG128" s="189"/>
      <c r="BH128" s="189"/>
      <c r="BI128" s="189"/>
      <c r="BJ128" s="189"/>
      <c r="BK128" s="189"/>
      <c r="BL128" s="189"/>
      <c r="BM128" s="189"/>
      <c r="BN128" s="189"/>
      <c r="BO128" s="189"/>
      <c r="BP128" s="189"/>
      <c r="BQ128" s="189"/>
      <c r="BR128" s="189"/>
    </row>
    <row r="129" spans="2:70" x14ac:dyDescent="0.2">
      <c r="B129" s="189"/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  <c r="X129" s="189"/>
      <c r="Y129" s="189"/>
      <c r="Z129" s="189"/>
      <c r="AA129" s="189"/>
      <c r="AB129" s="189"/>
      <c r="AR129" s="189"/>
      <c r="AS129" s="189"/>
      <c r="AT129" s="189"/>
      <c r="AU129" s="189"/>
      <c r="AV129" s="189"/>
      <c r="AW129" s="189"/>
      <c r="AX129" s="189"/>
      <c r="AY129" s="189"/>
      <c r="AZ129" s="189"/>
      <c r="BA129" s="189"/>
      <c r="BB129" s="189"/>
      <c r="BC129" s="189"/>
      <c r="BD129" s="189"/>
      <c r="BE129" s="189"/>
      <c r="BF129" s="189"/>
      <c r="BG129" s="189"/>
      <c r="BH129" s="189"/>
      <c r="BI129" s="189"/>
      <c r="BJ129" s="189"/>
      <c r="BK129" s="189"/>
      <c r="BL129" s="189"/>
      <c r="BM129" s="189"/>
      <c r="BN129" s="189"/>
      <c r="BO129" s="189"/>
      <c r="BP129" s="189"/>
      <c r="BQ129" s="189"/>
      <c r="BR129" s="189"/>
    </row>
    <row r="130" spans="2:70" x14ac:dyDescent="0.2">
      <c r="B130" s="189"/>
      <c r="C130" s="189"/>
      <c r="D130" s="189"/>
      <c r="E130" s="189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  <c r="Z130" s="189"/>
      <c r="AA130" s="189"/>
      <c r="AB130" s="189"/>
      <c r="AR130" s="189"/>
      <c r="AS130" s="189"/>
      <c r="AT130" s="189"/>
      <c r="AU130" s="189"/>
      <c r="AV130" s="189"/>
      <c r="AW130" s="189"/>
      <c r="AX130" s="189"/>
      <c r="AY130" s="189"/>
      <c r="AZ130" s="189"/>
      <c r="BA130" s="189"/>
      <c r="BB130" s="189"/>
      <c r="BC130" s="189"/>
      <c r="BD130" s="189"/>
      <c r="BE130" s="189"/>
      <c r="BF130" s="189"/>
      <c r="BG130" s="189"/>
      <c r="BH130" s="189"/>
      <c r="BI130" s="189"/>
      <c r="BJ130" s="189"/>
      <c r="BK130" s="189"/>
      <c r="BL130" s="189"/>
      <c r="BM130" s="189"/>
      <c r="BN130" s="189"/>
      <c r="BO130" s="189"/>
      <c r="BP130" s="189"/>
      <c r="BQ130" s="189"/>
      <c r="BR130" s="189"/>
    </row>
    <row r="131" spans="2:70" x14ac:dyDescent="0.2">
      <c r="B131" s="189"/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89"/>
      <c r="AA131" s="189"/>
      <c r="AB131" s="189"/>
      <c r="AR131" s="189"/>
      <c r="AS131" s="189"/>
      <c r="AT131" s="189"/>
      <c r="AU131" s="189"/>
      <c r="AV131" s="189"/>
      <c r="AW131" s="189"/>
      <c r="AX131" s="189"/>
      <c r="AY131" s="189"/>
      <c r="AZ131" s="189"/>
      <c r="BA131" s="189"/>
      <c r="BB131" s="189"/>
      <c r="BC131" s="189"/>
      <c r="BD131" s="189"/>
      <c r="BE131" s="189"/>
      <c r="BF131" s="189"/>
      <c r="BG131" s="189"/>
      <c r="BH131" s="189"/>
      <c r="BI131" s="189"/>
      <c r="BJ131" s="189"/>
      <c r="BK131" s="189"/>
      <c r="BL131" s="189"/>
      <c r="BM131" s="189"/>
      <c r="BN131" s="189"/>
      <c r="BO131" s="189"/>
      <c r="BP131" s="189"/>
      <c r="BQ131" s="189"/>
      <c r="BR131" s="189"/>
    </row>
    <row r="132" spans="2:70" x14ac:dyDescent="0.2">
      <c r="B132" s="189"/>
      <c r="C132" s="189"/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R132" s="189"/>
      <c r="AS132" s="189"/>
      <c r="AT132" s="189"/>
      <c r="AU132" s="189"/>
      <c r="AV132" s="189"/>
      <c r="AW132" s="189"/>
      <c r="AX132" s="189"/>
      <c r="AY132" s="189"/>
      <c r="AZ132" s="189"/>
      <c r="BA132" s="189"/>
      <c r="BB132" s="189"/>
      <c r="BC132" s="189"/>
      <c r="BD132" s="189"/>
      <c r="BE132" s="189"/>
      <c r="BF132" s="189"/>
      <c r="BG132" s="189"/>
      <c r="BH132" s="189"/>
      <c r="BI132" s="189"/>
      <c r="BJ132" s="189"/>
      <c r="BK132" s="189"/>
      <c r="BL132" s="189"/>
      <c r="BM132" s="189"/>
      <c r="BN132" s="189"/>
      <c r="BO132" s="189"/>
      <c r="BP132" s="189"/>
      <c r="BQ132" s="189"/>
      <c r="BR132" s="189"/>
    </row>
    <row r="133" spans="2:70" x14ac:dyDescent="0.2">
      <c r="B133" s="189"/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R133" s="189"/>
      <c r="AS133" s="189"/>
      <c r="AT133" s="189"/>
      <c r="AU133" s="189"/>
      <c r="AV133" s="189"/>
      <c r="AW133" s="189"/>
      <c r="AX133" s="189"/>
      <c r="AY133" s="189"/>
      <c r="AZ133" s="189"/>
      <c r="BA133" s="189"/>
      <c r="BB133" s="189"/>
      <c r="BC133" s="189"/>
      <c r="BD133" s="189"/>
      <c r="BE133" s="189"/>
      <c r="BF133" s="189"/>
      <c r="BG133" s="189"/>
      <c r="BH133" s="189"/>
      <c r="BI133" s="189"/>
      <c r="BJ133" s="189"/>
      <c r="BK133" s="189"/>
      <c r="BL133" s="189"/>
      <c r="BM133" s="189"/>
      <c r="BN133" s="189"/>
      <c r="BO133" s="189"/>
      <c r="BP133" s="189"/>
      <c r="BQ133" s="189"/>
      <c r="BR133" s="189"/>
    </row>
    <row r="134" spans="2:70" x14ac:dyDescent="0.2"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  <c r="AA134" s="189"/>
      <c r="AB134" s="189"/>
      <c r="AR134" s="189"/>
      <c r="AS134" s="189"/>
      <c r="AT134" s="189"/>
      <c r="AU134" s="189"/>
      <c r="AV134" s="189"/>
      <c r="AW134" s="189"/>
      <c r="AX134" s="189"/>
      <c r="AY134" s="189"/>
      <c r="AZ134" s="189"/>
      <c r="BA134" s="189"/>
      <c r="BB134" s="189"/>
      <c r="BC134" s="189"/>
      <c r="BD134" s="189"/>
      <c r="BE134" s="189"/>
      <c r="BF134" s="189"/>
      <c r="BG134" s="189"/>
      <c r="BH134" s="189"/>
      <c r="BI134" s="189"/>
      <c r="BJ134" s="189"/>
      <c r="BK134" s="189"/>
      <c r="BL134" s="189"/>
      <c r="BM134" s="189"/>
      <c r="BN134" s="189"/>
      <c r="BO134" s="189"/>
      <c r="BP134" s="189"/>
      <c r="BQ134" s="189"/>
      <c r="BR134" s="189"/>
    </row>
    <row r="135" spans="2:70" x14ac:dyDescent="0.2"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89"/>
      <c r="AR135" s="189"/>
      <c r="AS135" s="189"/>
      <c r="AT135" s="189"/>
      <c r="AU135" s="189"/>
      <c r="AV135" s="189"/>
      <c r="AW135" s="189"/>
      <c r="AX135" s="189"/>
      <c r="AY135" s="189"/>
      <c r="AZ135" s="189"/>
      <c r="BA135" s="189"/>
      <c r="BB135" s="189"/>
      <c r="BC135" s="189"/>
      <c r="BD135" s="189"/>
      <c r="BE135" s="189"/>
      <c r="BF135" s="189"/>
      <c r="BG135" s="189"/>
      <c r="BH135" s="189"/>
      <c r="BI135" s="189"/>
      <c r="BJ135" s="189"/>
      <c r="BK135" s="189"/>
      <c r="BL135" s="189"/>
      <c r="BM135" s="189"/>
      <c r="BN135" s="189"/>
      <c r="BO135" s="189"/>
      <c r="BP135" s="189"/>
      <c r="BQ135" s="189"/>
      <c r="BR135" s="189"/>
    </row>
    <row r="136" spans="2:70" x14ac:dyDescent="0.2">
      <c r="B136" s="189"/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R136" s="189"/>
      <c r="AS136" s="189"/>
      <c r="AT136" s="189"/>
      <c r="AU136" s="189"/>
      <c r="AV136" s="189"/>
      <c r="AW136" s="189"/>
      <c r="AX136" s="189"/>
      <c r="AY136" s="189"/>
      <c r="AZ136" s="189"/>
      <c r="BA136" s="189"/>
      <c r="BB136" s="189"/>
      <c r="BC136" s="189"/>
      <c r="BD136" s="189"/>
      <c r="BE136" s="189"/>
      <c r="BF136" s="189"/>
      <c r="BG136" s="189"/>
      <c r="BH136" s="189"/>
      <c r="BI136" s="189"/>
      <c r="BJ136" s="189"/>
      <c r="BK136" s="189"/>
      <c r="BL136" s="189"/>
      <c r="BM136" s="189"/>
      <c r="BN136" s="189"/>
      <c r="BO136" s="189"/>
      <c r="BP136" s="189"/>
      <c r="BQ136" s="189"/>
      <c r="BR136" s="189"/>
    </row>
    <row r="137" spans="2:70" x14ac:dyDescent="0.2"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R137" s="189"/>
      <c r="AS137" s="189"/>
      <c r="AT137" s="189"/>
      <c r="AU137" s="189"/>
      <c r="AV137" s="189"/>
      <c r="AW137" s="189"/>
      <c r="AX137" s="189"/>
      <c r="AY137" s="189"/>
      <c r="AZ137" s="189"/>
      <c r="BA137" s="189"/>
      <c r="BB137" s="189"/>
      <c r="BC137" s="189"/>
      <c r="BD137" s="189"/>
      <c r="BE137" s="189"/>
      <c r="BF137" s="189"/>
      <c r="BG137" s="189"/>
      <c r="BH137" s="189"/>
      <c r="BI137" s="189"/>
      <c r="BJ137" s="189"/>
      <c r="BK137" s="189"/>
      <c r="BL137" s="189"/>
      <c r="BM137" s="189"/>
      <c r="BN137" s="189"/>
      <c r="BO137" s="189"/>
      <c r="BP137" s="189"/>
      <c r="BQ137" s="189"/>
      <c r="BR137" s="189"/>
    </row>
    <row r="138" spans="2:70" x14ac:dyDescent="0.2"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R138" s="189"/>
      <c r="AS138" s="189"/>
      <c r="AT138" s="189"/>
      <c r="AU138" s="189"/>
      <c r="AV138" s="189"/>
      <c r="AW138" s="189"/>
      <c r="AX138" s="189"/>
      <c r="AY138" s="189"/>
      <c r="AZ138" s="189"/>
      <c r="BA138" s="189"/>
      <c r="BB138" s="189"/>
      <c r="BC138" s="189"/>
      <c r="BD138" s="189"/>
      <c r="BE138" s="189"/>
      <c r="BF138" s="189"/>
      <c r="BG138" s="189"/>
      <c r="BH138" s="189"/>
      <c r="BI138" s="189"/>
      <c r="BJ138" s="189"/>
      <c r="BK138" s="189"/>
      <c r="BL138" s="189"/>
      <c r="BM138" s="189"/>
      <c r="BN138" s="189"/>
      <c r="BO138" s="189"/>
      <c r="BP138" s="189"/>
      <c r="BQ138" s="189"/>
      <c r="BR138" s="189"/>
    </row>
    <row r="139" spans="2:70" x14ac:dyDescent="0.2"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R139" s="189"/>
      <c r="AS139" s="189"/>
      <c r="AT139" s="189"/>
      <c r="AU139" s="189"/>
      <c r="AV139" s="189"/>
      <c r="AW139" s="189"/>
      <c r="AX139" s="189"/>
      <c r="AY139" s="189"/>
      <c r="AZ139" s="189"/>
      <c r="BA139" s="189"/>
      <c r="BB139" s="189"/>
      <c r="BC139" s="189"/>
      <c r="BD139" s="189"/>
      <c r="BE139" s="189"/>
      <c r="BF139" s="189"/>
      <c r="BG139" s="189"/>
      <c r="BH139" s="189"/>
      <c r="BI139" s="189"/>
      <c r="BJ139" s="189"/>
      <c r="BK139" s="189"/>
      <c r="BL139" s="189"/>
      <c r="BM139" s="189"/>
      <c r="BN139" s="189"/>
      <c r="BO139" s="189"/>
      <c r="BP139" s="189"/>
      <c r="BQ139" s="189"/>
      <c r="BR139" s="189"/>
    </row>
    <row r="140" spans="2:70" x14ac:dyDescent="0.2"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189"/>
      <c r="AA140" s="189"/>
      <c r="AB140" s="189"/>
      <c r="AR140" s="189"/>
      <c r="AS140" s="189"/>
      <c r="AT140" s="189"/>
      <c r="AU140" s="189"/>
      <c r="AV140" s="189"/>
      <c r="AW140" s="189"/>
      <c r="AX140" s="189"/>
      <c r="AY140" s="189"/>
      <c r="AZ140" s="189"/>
      <c r="BA140" s="189"/>
      <c r="BB140" s="189"/>
      <c r="BC140" s="189"/>
      <c r="BD140" s="189"/>
      <c r="BE140" s="189"/>
      <c r="BF140" s="189"/>
      <c r="BG140" s="189"/>
      <c r="BH140" s="189"/>
      <c r="BI140" s="189"/>
      <c r="BJ140" s="189"/>
      <c r="BK140" s="189"/>
      <c r="BL140" s="189"/>
      <c r="BM140" s="189"/>
      <c r="BN140" s="189"/>
      <c r="BO140" s="189"/>
      <c r="BP140" s="189"/>
      <c r="BQ140" s="189"/>
      <c r="BR140" s="189"/>
    </row>
    <row r="141" spans="2:70" x14ac:dyDescent="0.2"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R141" s="189"/>
      <c r="AS141" s="189"/>
      <c r="AT141" s="189"/>
      <c r="AU141" s="189"/>
      <c r="AV141" s="189"/>
      <c r="AW141" s="189"/>
      <c r="AX141" s="189"/>
      <c r="AY141" s="189"/>
      <c r="AZ141" s="189"/>
      <c r="BA141" s="189"/>
      <c r="BB141" s="189"/>
      <c r="BC141" s="189"/>
      <c r="BD141" s="189"/>
      <c r="BE141" s="189"/>
      <c r="BF141" s="189"/>
      <c r="BG141" s="189"/>
      <c r="BH141" s="189"/>
      <c r="BI141" s="189"/>
      <c r="BJ141" s="189"/>
      <c r="BK141" s="189"/>
      <c r="BL141" s="189"/>
      <c r="BM141" s="189"/>
      <c r="BN141" s="189"/>
      <c r="BO141" s="189"/>
      <c r="BP141" s="189"/>
      <c r="BQ141" s="189"/>
      <c r="BR141" s="189"/>
    </row>
    <row r="142" spans="2:70" x14ac:dyDescent="0.2"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Z142" s="189"/>
      <c r="AA142" s="189"/>
      <c r="AB142" s="189"/>
      <c r="AR142" s="189"/>
      <c r="AS142" s="189"/>
      <c r="AT142" s="189"/>
      <c r="AU142" s="189"/>
      <c r="AV142" s="189"/>
      <c r="AW142" s="189"/>
      <c r="AX142" s="189"/>
      <c r="AY142" s="189"/>
      <c r="AZ142" s="189"/>
      <c r="BA142" s="189"/>
      <c r="BB142" s="189"/>
      <c r="BC142" s="189"/>
      <c r="BD142" s="189"/>
      <c r="BE142" s="189"/>
      <c r="BF142" s="189"/>
      <c r="BG142" s="189"/>
      <c r="BH142" s="189"/>
      <c r="BI142" s="189"/>
      <c r="BJ142" s="189"/>
      <c r="BK142" s="189"/>
      <c r="BL142" s="189"/>
      <c r="BM142" s="189"/>
      <c r="BN142" s="189"/>
      <c r="BO142" s="189"/>
      <c r="BP142" s="189"/>
      <c r="BQ142" s="189"/>
      <c r="BR142" s="189"/>
    </row>
    <row r="143" spans="2:70" x14ac:dyDescent="0.2">
      <c r="B143" s="189"/>
      <c r="C143" s="189"/>
      <c r="D143" s="189"/>
      <c r="E143" s="189"/>
      <c r="F143" s="189"/>
      <c r="G143" s="189"/>
      <c r="H143" s="189"/>
      <c r="I143" s="189"/>
      <c r="J143" s="189"/>
      <c r="K143" s="18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  <c r="Z143" s="189"/>
      <c r="AA143" s="189"/>
      <c r="AB143" s="189"/>
      <c r="AR143" s="189"/>
      <c r="AS143" s="189"/>
      <c r="AT143" s="189"/>
      <c r="AU143" s="189"/>
      <c r="AV143" s="189"/>
      <c r="AW143" s="189"/>
      <c r="AX143" s="189"/>
      <c r="AY143" s="189"/>
      <c r="AZ143" s="189"/>
      <c r="BA143" s="189"/>
      <c r="BB143" s="189"/>
      <c r="BC143" s="189"/>
      <c r="BD143" s="189"/>
      <c r="BE143" s="189"/>
      <c r="BF143" s="189"/>
      <c r="BG143" s="189"/>
      <c r="BH143" s="189"/>
      <c r="BI143" s="189"/>
      <c r="BJ143" s="189"/>
      <c r="BK143" s="189"/>
      <c r="BL143" s="189"/>
      <c r="BM143" s="189"/>
      <c r="BN143" s="189"/>
      <c r="BO143" s="189"/>
      <c r="BP143" s="189"/>
      <c r="BQ143" s="189"/>
      <c r="BR143" s="189"/>
    </row>
    <row r="144" spans="2:70" x14ac:dyDescent="0.2">
      <c r="B144" s="189"/>
      <c r="C144" s="189"/>
      <c r="D144" s="189"/>
      <c r="E144" s="189"/>
      <c r="F144" s="189"/>
      <c r="G144" s="189"/>
      <c r="H144" s="189"/>
      <c r="I144" s="189"/>
      <c r="J144" s="189"/>
      <c r="K144" s="189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  <c r="X144" s="189"/>
      <c r="Y144" s="189"/>
      <c r="Z144" s="189"/>
      <c r="AA144" s="189"/>
      <c r="AB144" s="189"/>
      <c r="AR144" s="189"/>
      <c r="AS144" s="189"/>
      <c r="AT144" s="189"/>
      <c r="AU144" s="189"/>
      <c r="AV144" s="189"/>
      <c r="AW144" s="189"/>
      <c r="AX144" s="189"/>
      <c r="AY144" s="189"/>
      <c r="AZ144" s="189"/>
      <c r="BA144" s="189"/>
      <c r="BB144" s="189"/>
      <c r="BC144" s="189"/>
      <c r="BD144" s="189"/>
      <c r="BE144" s="189"/>
      <c r="BF144" s="189"/>
      <c r="BG144" s="189"/>
      <c r="BH144" s="189"/>
      <c r="BI144" s="189"/>
      <c r="BJ144" s="189"/>
      <c r="BK144" s="189"/>
      <c r="BL144" s="189"/>
      <c r="BM144" s="189"/>
      <c r="BN144" s="189"/>
      <c r="BO144" s="189"/>
      <c r="BP144" s="189"/>
      <c r="BQ144" s="189"/>
      <c r="BR144" s="189"/>
    </row>
    <row r="145" spans="2:70" x14ac:dyDescent="0.2"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R145" s="189"/>
      <c r="AS145" s="189"/>
      <c r="AT145" s="189"/>
      <c r="AU145" s="189"/>
      <c r="AV145" s="189"/>
      <c r="AW145" s="189"/>
      <c r="AX145" s="189"/>
      <c r="AY145" s="189"/>
      <c r="AZ145" s="189"/>
      <c r="BA145" s="189"/>
      <c r="BB145" s="189"/>
      <c r="BC145" s="189"/>
      <c r="BD145" s="189"/>
      <c r="BE145" s="189"/>
      <c r="BF145" s="189"/>
      <c r="BG145" s="189"/>
      <c r="BH145" s="189"/>
      <c r="BI145" s="189"/>
      <c r="BJ145" s="189"/>
      <c r="BK145" s="189"/>
      <c r="BL145" s="189"/>
      <c r="BM145" s="189"/>
      <c r="BN145" s="189"/>
      <c r="BO145" s="189"/>
      <c r="BP145" s="189"/>
      <c r="BQ145" s="189"/>
      <c r="BR145" s="189"/>
    </row>
    <row r="146" spans="2:70" x14ac:dyDescent="0.2">
      <c r="B146" s="189"/>
      <c r="C146" s="189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R146" s="189"/>
      <c r="AS146" s="189"/>
      <c r="AT146" s="189"/>
      <c r="AU146" s="189"/>
      <c r="AV146" s="189"/>
      <c r="AW146" s="189"/>
      <c r="AX146" s="189"/>
      <c r="AY146" s="189"/>
      <c r="AZ146" s="189"/>
      <c r="BA146" s="189"/>
      <c r="BB146" s="189"/>
      <c r="BC146" s="189"/>
      <c r="BD146" s="189"/>
      <c r="BE146" s="189"/>
      <c r="BF146" s="189"/>
      <c r="BG146" s="189"/>
      <c r="BH146" s="189"/>
      <c r="BI146" s="189"/>
      <c r="BJ146" s="189"/>
      <c r="BK146" s="189"/>
      <c r="BL146" s="189"/>
      <c r="BM146" s="189"/>
      <c r="BN146" s="189"/>
      <c r="BO146" s="189"/>
      <c r="BP146" s="189"/>
      <c r="BQ146" s="189"/>
      <c r="BR146" s="189"/>
    </row>
    <row r="147" spans="2:70" x14ac:dyDescent="0.2">
      <c r="B147" s="189"/>
      <c r="C147" s="189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R147" s="189"/>
      <c r="AS147" s="189"/>
      <c r="AT147" s="189"/>
      <c r="AU147" s="189"/>
      <c r="AV147" s="189"/>
      <c r="AW147" s="189"/>
      <c r="AX147" s="189"/>
      <c r="AY147" s="189"/>
      <c r="AZ147" s="189"/>
      <c r="BA147" s="189"/>
      <c r="BB147" s="189"/>
      <c r="BC147" s="189"/>
      <c r="BD147" s="189"/>
      <c r="BE147" s="189"/>
      <c r="BF147" s="189"/>
      <c r="BG147" s="189"/>
      <c r="BH147" s="189"/>
      <c r="BI147" s="189"/>
      <c r="BJ147" s="189"/>
      <c r="BK147" s="189"/>
      <c r="BL147" s="189"/>
      <c r="BM147" s="189"/>
      <c r="BN147" s="189"/>
      <c r="BO147" s="189"/>
      <c r="BP147" s="189"/>
      <c r="BQ147" s="189"/>
      <c r="BR147" s="189"/>
    </row>
    <row r="148" spans="2:70" x14ac:dyDescent="0.2">
      <c r="B148" s="189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R148" s="189"/>
      <c r="AS148" s="189"/>
      <c r="AT148" s="189"/>
      <c r="AU148" s="189"/>
      <c r="AV148" s="189"/>
      <c r="AW148" s="189"/>
      <c r="AX148" s="189"/>
      <c r="AY148" s="189"/>
      <c r="AZ148" s="189"/>
      <c r="BA148" s="189"/>
      <c r="BB148" s="189"/>
      <c r="BC148" s="189"/>
      <c r="BD148" s="189"/>
      <c r="BE148" s="189"/>
      <c r="BF148" s="189"/>
      <c r="BG148" s="189"/>
      <c r="BH148" s="189"/>
      <c r="BI148" s="189"/>
      <c r="BJ148" s="189"/>
      <c r="BK148" s="189"/>
      <c r="BL148" s="189"/>
      <c r="BM148" s="189"/>
      <c r="BN148" s="189"/>
      <c r="BO148" s="189"/>
      <c r="BP148" s="189"/>
      <c r="BQ148" s="189"/>
      <c r="BR148" s="189"/>
    </row>
    <row r="149" spans="2:70" x14ac:dyDescent="0.2"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89"/>
      <c r="AR149" s="189"/>
      <c r="AS149" s="189"/>
      <c r="AT149" s="189"/>
      <c r="AU149" s="189"/>
      <c r="AV149" s="189"/>
      <c r="AW149" s="189"/>
      <c r="AX149" s="189"/>
      <c r="AY149" s="189"/>
      <c r="AZ149" s="189"/>
      <c r="BA149" s="189"/>
      <c r="BB149" s="189"/>
      <c r="BC149" s="189"/>
      <c r="BD149" s="189"/>
      <c r="BE149" s="189"/>
      <c r="BF149" s="189"/>
      <c r="BG149" s="189"/>
      <c r="BH149" s="189"/>
      <c r="BI149" s="189"/>
      <c r="BJ149" s="189"/>
      <c r="BK149" s="189"/>
      <c r="BL149" s="189"/>
      <c r="BM149" s="189"/>
      <c r="BN149" s="189"/>
      <c r="BO149" s="189"/>
      <c r="BP149" s="189"/>
      <c r="BQ149" s="189"/>
      <c r="BR149" s="189"/>
    </row>
    <row r="150" spans="2:70" x14ac:dyDescent="0.2"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R150" s="189"/>
      <c r="AS150" s="189"/>
      <c r="AT150" s="189"/>
      <c r="AU150" s="189"/>
      <c r="AV150" s="189"/>
      <c r="AW150" s="189"/>
      <c r="AX150" s="189"/>
      <c r="AY150" s="189"/>
      <c r="AZ150" s="189"/>
      <c r="BA150" s="189"/>
      <c r="BB150" s="189"/>
      <c r="BC150" s="189"/>
      <c r="BD150" s="189"/>
      <c r="BE150" s="189"/>
      <c r="BF150" s="189"/>
      <c r="BG150" s="189"/>
      <c r="BH150" s="189"/>
      <c r="BI150" s="189"/>
      <c r="BJ150" s="189"/>
      <c r="BK150" s="189"/>
      <c r="BL150" s="189"/>
      <c r="BM150" s="189"/>
      <c r="BN150" s="189"/>
      <c r="BO150" s="189"/>
      <c r="BP150" s="189"/>
      <c r="BQ150" s="189"/>
      <c r="BR150" s="189"/>
    </row>
    <row r="151" spans="2:70" x14ac:dyDescent="0.2">
      <c r="B151" s="189"/>
      <c r="C151" s="189"/>
      <c r="D151" s="189"/>
      <c r="E151" s="189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  <c r="AA151" s="189"/>
      <c r="AB151" s="189"/>
      <c r="AR151" s="189"/>
      <c r="AS151" s="189"/>
      <c r="AT151" s="189"/>
      <c r="AU151" s="189"/>
      <c r="AV151" s="189"/>
      <c r="AW151" s="189"/>
      <c r="AX151" s="189"/>
      <c r="AY151" s="189"/>
      <c r="AZ151" s="189"/>
      <c r="BA151" s="189"/>
      <c r="BB151" s="189"/>
      <c r="BC151" s="189"/>
      <c r="BD151" s="189"/>
      <c r="BE151" s="189"/>
      <c r="BF151" s="189"/>
      <c r="BG151" s="189"/>
      <c r="BH151" s="189"/>
      <c r="BI151" s="189"/>
      <c r="BJ151" s="189"/>
      <c r="BK151" s="189"/>
      <c r="BL151" s="189"/>
      <c r="BM151" s="189"/>
      <c r="BN151" s="189"/>
      <c r="BO151" s="189"/>
      <c r="BP151" s="189"/>
      <c r="BQ151" s="189"/>
      <c r="BR151" s="189"/>
    </row>
    <row r="152" spans="2:70" x14ac:dyDescent="0.2"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  <c r="AA152" s="189"/>
      <c r="AB152" s="189"/>
      <c r="AR152" s="189"/>
      <c r="AS152" s="189"/>
      <c r="AT152" s="189"/>
      <c r="AU152" s="189"/>
      <c r="AV152" s="189"/>
      <c r="AW152" s="189"/>
      <c r="AX152" s="189"/>
      <c r="AY152" s="189"/>
      <c r="AZ152" s="189"/>
      <c r="BA152" s="189"/>
      <c r="BB152" s="189"/>
      <c r="BC152" s="189"/>
      <c r="BD152" s="189"/>
      <c r="BE152" s="189"/>
      <c r="BF152" s="189"/>
      <c r="BG152" s="189"/>
      <c r="BH152" s="189"/>
      <c r="BI152" s="189"/>
      <c r="BJ152" s="189"/>
      <c r="BK152" s="189"/>
      <c r="BL152" s="189"/>
      <c r="BM152" s="189"/>
      <c r="BN152" s="189"/>
      <c r="BO152" s="189"/>
      <c r="BP152" s="189"/>
      <c r="BQ152" s="189"/>
      <c r="BR152" s="189"/>
    </row>
    <row r="153" spans="2:70" x14ac:dyDescent="0.2">
      <c r="B153" s="189"/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  <c r="AA153" s="189"/>
      <c r="AB153" s="189"/>
      <c r="AR153" s="189"/>
      <c r="AS153" s="189"/>
      <c r="AT153" s="189"/>
      <c r="AU153" s="189"/>
      <c r="AV153" s="189"/>
      <c r="AW153" s="189"/>
      <c r="AX153" s="189"/>
      <c r="AY153" s="189"/>
      <c r="AZ153" s="189"/>
      <c r="BA153" s="189"/>
      <c r="BB153" s="189"/>
      <c r="BC153" s="189"/>
      <c r="BD153" s="189"/>
      <c r="BE153" s="189"/>
      <c r="BF153" s="189"/>
      <c r="BG153" s="189"/>
      <c r="BH153" s="189"/>
      <c r="BI153" s="189"/>
      <c r="BJ153" s="189"/>
      <c r="BK153" s="189"/>
      <c r="BL153" s="189"/>
      <c r="BM153" s="189"/>
      <c r="BN153" s="189"/>
      <c r="BO153" s="189"/>
      <c r="BP153" s="189"/>
      <c r="BQ153" s="189"/>
      <c r="BR153" s="189"/>
    </row>
    <row r="154" spans="2:70" x14ac:dyDescent="0.2">
      <c r="B154" s="189"/>
      <c r="C154" s="189"/>
      <c r="D154" s="189"/>
      <c r="E154" s="189"/>
      <c r="F154" s="189"/>
      <c r="G154" s="189"/>
      <c r="H154" s="189"/>
      <c r="I154" s="189"/>
      <c r="J154" s="189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  <c r="AA154" s="189"/>
      <c r="AB154" s="189"/>
      <c r="AR154" s="189"/>
      <c r="AS154" s="189"/>
      <c r="AT154" s="189"/>
      <c r="AU154" s="189"/>
      <c r="AV154" s="189"/>
      <c r="AW154" s="189"/>
      <c r="AX154" s="189"/>
      <c r="AY154" s="189"/>
      <c r="AZ154" s="189"/>
      <c r="BA154" s="189"/>
      <c r="BB154" s="189"/>
      <c r="BC154" s="189"/>
      <c r="BD154" s="189"/>
      <c r="BE154" s="189"/>
      <c r="BF154" s="189"/>
      <c r="BG154" s="189"/>
      <c r="BH154" s="189"/>
      <c r="BI154" s="189"/>
      <c r="BJ154" s="189"/>
      <c r="BK154" s="189"/>
      <c r="BL154" s="189"/>
      <c r="BM154" s="189"/>
      <c r="BN154" s="189"/>
      <c r="BO154" s="189"/>
      <c r="BP154" s="189"/>
      <c r="BQ154" s="189"/>
      <c r="BR154" s="189"/>
    </row>
    <row r="155" spans="2:70" x14ac:dyDescent="0.2">
      <c r="B155" s="189"/>
      <c r="C155" s="189"/>
      <c r="D155" s="189"/>
      <c r="E155" s="189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  <c r="AA155" s="189"/>
      <c r="AB155" s="189"/>
      <c r="AR155" s="189"/>
      <c r="AS155" s="189"/>
      <c r="AT155" s="189"/>
      <c r="AU155" s="189"/>
      <c r="AV155" s="189"/>
      <c r="AW155" s="189"/>
      <c r="AX155" s="189"/>
      <c r="AY155" s="189"/>
      <c r="AZ155" s="189"/>
      <c r="BA155" s="189"/>
      <c r="BB155" s="189"/>
      <c r="BC155" s="189"/>
      <c r="BD155" s="189"/>
      <c r="BE155" s="189"/>
      <c r="BF155" s="189"/>
      <c r="BG155" s="189"/>
      <c r="BH155" s="189"/>
      <c r="BI155" s="189"/>
      <c r="BJ155" s="189"/>
      <c r="BK155" s="189"/>
      <c r="BL155" s="189"/>
      <c r="BM155" s="189"/>
      <c r="BN155" s="189"/>
      <c r="BO155" s="189"/>
      <c r="BP155" s="189"/>
      <c r="BQ155" s="189"/>
      <c r="BR155" s="189"/>
    </row>
    <row r="156" spans="2:70" x14ac:dyDescent="0.2">
      <c r="B156" s="189"/>
      <c r="C156" s="189"/>
      <c r="D156" s="189"/>
      <c r="E156" s="189"/>
      <c r="F156" s="189"/>
      <c r="G156" s="189"/>
      <c r="H156" s="189"/>
      <c r="I156" s="189"/>
      <c r="J156" s="189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  <c r="Z156" s="189"/>
      <c r="AA156" s="189"/>
      <c r="AB156" s="189"/>
      <c r="AR156" s="189"/>
      <c r="AS156" s="189"/>
      <c r="AT156" s="189"/>
      <c r="AU156" s="189"/>
      <c r="AV156" s="189"/>
      <c r="AW156" s="189"/>
      <c r="AX156" s="189"/>
      <c r="AY156" s="189"/>
      <c r="AZ156" s="189"/>
      <c r="BA156" s="189"/>
      <c r="BB156" s="189"/>
      <c r="BC156" s="189"/>
      <c r="BD156" s="189"/>
      <c r="BE156" s="189"/>
      <c r="BF156" s="189"/>
      <c r="BG156" s="189"/>
      <c r="BH156" s="189"/>
      <c r="BI156" s="189"/>
      <c r="BJ156" s="189"/>
      <c r="BK156" s="189"/>
      <c r="BL156" s="189"/>
      <c r="BM156" s="189"/>
      <c r="BN156" s="189"/>
      <c r="BO156" s="189"/>
      <c r="BP156" s="189"/>
      <c r="BQ156" s="189"/>
      <c r="BR156" s="189"/>
    </row>
    <row r="157" spans="2:70" x14ac:dyDescent="0.2"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R157" s="189"/>
      <c r="AS157" s="189"/>
      <c r="AT157" s="189"/>
      <c r="AU157" s="189"/>
      <c r="AV157" s="189"/>
      <c r="AW157" s="189"/>
      <c r="AX157" s="189"/>
      <c r="AY157" s="189"/>
      <c r="AZ157" s="189"/>
      <c r="BA157" s="189"/>
      <c r="BB157" s="189"/>
      <c r="BC157" s="189"/>
      <c r="BD157" s="189"/>
      <c r="BE157" s="189"/>
      <c r="BF157" s="189"/>
      <c r="BG157" s="189"/>
      <c r="BH157" s="189"/>
      <c r="BI157" s="189"/>
      <c r="BJ157" s="189"/>
      <c r="BK157" s="189"/>
      <c r="BL157" s="189"/>
      <c r="BM157" s="189"/>
      <c r="BN157" s="189"/>
      <c r="BO157" s="189"/>
      <c r="BP157" s="189"/>
      <c r="BQ157" s="189"/>
      <c r="BR157" s="189"/>
    </row>
    <row r="158" spans="2:70" x14ac:dyDescent="0.2">
      <c r="B158" s="189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  <c r="Z158" s="189"/>
      <c r="AA158" s="189"/>
      <c r="AB158" s="189"/>
      <c r="AR158" s="189"/>
      <c r="AS158" s="189"/>
      <c r="AT158" s="189"/>
      <c r="AU158" s="189"/>
      <c r="AV158" s="189"/>
      <c r="AW158" s="189"/>
      <c r="AX158" s="189"/>
      <c r="AY158" s="189"/>
      <c r="AZ158" s="189"/>
      <c r="BA158" s="189"/>
      <c r="BB158" s="189"/>
      <c r="BC158" s="189"/>
      <c r="BD158" s="189"/>
      <c r="BE158" s="189"/>
      <c r="BF158" s="189"/>
      <c r="BG158" s="189"/>
      <c r="BH158" s="189"/>
      <c r="BI158" s="189"/>
      <c r="BJ158" s="189"/>
      <c r="BK158" s="189"/>
      <c r="BL158" s="189"/>
      <c r="BM158" s="189"/>
      <c r="BN158" s="189"/>
      <c r="BO158" s="189"/>
      <c r="BP158" s="189"/>
      <c r="BQ158" s="189"/>
      <c r="BR158" s="189"/>
    </row>
    <row r="159" spans="2:70" x14ac:dyDescent="0.2">
      <c r="B159" s="189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  <c r="Z159" s="189"/>
      <c r="AA159" s="189"/>
      <c r="AB159" s="189"/>
      <c r="AR159" s="189"/>
      <c r="AS159" s="189"/>
      <c r="AT159" s="189"/>
      <c r="AU159" s="189"/>
      <c r="AV159" s="189"/>
      <c r="AW159" s="189"/>
      <c r="AX159" s="189"/>
      <c r="AY159" s="189"/>
      <c r="AZ159" s="189"/>
      <c r="BA159" s="189"/>
      <c r="BB159" s="189"/>
      <c r="BC159" s="189"/>
      <c r="BD159" s="189"/>
      <c r="BE159" s="189"/>
      <c r="BF159" s="189"/>
      <c r="BG159" s="189"/>
      <c r="BH159" s="189"/>
      <c r="BI159" s="189"/>
      <c r="BJ159" s="189"/>
      <c r="BK159" s="189"/>
      <c r="BL159" s="189"/>
      <c r="BM159" s="189"/>
      <c r="BN159" s="189"/>
      <c r="BO159" s="189"/>
      <c r="BP159" s="189"/>
      <c r="BQ159" s="189"/>
      <c r="BR159" s="189"/>
    </row>
    <row r="160" spans="2:70" x14ac:dyDescent="0.2">
      <c r="B160" s="189"/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R160" s="189"/>
      <c r="AS160" s="189"/>
      <c r="AT160" s="189"/>
      <c r="AU160" s="189"/>
      <c r="AV160" s="189"/>
      <c r="AW160" s="189"/>
      <c r="AX160" s="189"/>
      <c r="AY160" s="189"/>
      <c r="AZ160" s="189"/>
      <c r="BA160" s="189"/>
      <c r="BB160" s="189"/>
      <c r="BC160" s="189"/>
      <c r="BD160" s="189"/>
      <c r="BE160" s="189"/>
      <c r="BF160" s="189"/>
      <c r="BG160" s="189"/>
      <c r="BH160" s="189"/>
      <c r="BI160" s="189"/>
      <c r="BJ160" s="189"/>
      <c r="BK160" s="189"/>
      <c r="BL160" s="189"/>
      <c r="BM160" s="189"/>
      <c r="BN160" s="189"/>
      <c r="BO160" s="189"/>
      <c r="BP160" s="189"/>
      <c r="BQ160" s="189"/>
      <c r="BR160" s="189"/>
    </row>
    <row r="161" spans="2:70" x14ac:dyDescent="0.2"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R161" s="189"/>
      <c r="AS161" s="189"/>
      <c r="AT161" s="189"/>
      <c r="AU161" s="189"/>
      <c r="AV161" s="189"/>
      <c r="AW161" s="189"/>
      <c r="AX161" s="189"/>
      <c r="AY161" s="189"/>
      <c r="AZ161" s="189"/>
      <c r="BA161" s="189"/>
      <c r="BB161" s="189"/>
      <c r="BC161" s="189"/>
      <c r="BD161" s="189"/>
      <c r="BE161" s="189"/>
      <c r="BF161" s="189"/>
      <c r="BG161" s="189"/>
      <c r="BH161" s="189"/>
      <c r="BI161" s="189"/>
      <c r="BJ161" s="189"/>
      <c r="BK161" s="189"/>
      <c r="BL161" s="189"/>
      <c r="BM161" s="189"/>
      <c r="BN161" s="189"/>
      <c r="BO161" s="189"/>
      <c r="BP161" s="189"/>
      <c r="BQ161" s="189"/>
      <c r="BR161" s="189"/>
    </row>
    <row r="162" spans="2:70" x14ac:dyDescent="0.2"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R162" s="189"/>
      <c r="AS162" s="189"/>
      <c r="AT162" s="189"/>
      <c r="AU162" s="189"/>
      <c r="AV162" s="189"/>
      <c r="AW162" s="189"/>
      <c r="AX162" s="189"/>
      <c r="AY162" s="189"/>
      <c r="AZ162" s="189"/>
      <c r="BA162" s="189"/>
      <c r="BB162" s="189"/>
      <c r="BC162" s="189"/>
      <c r="BD162" s="189"/>
      <c r="BE162" s="189"/>
      <c r="BF162" s="189"/>
      <c r="BG162" s="189"/>
      <c r="BH162" s="189"/>
      <c r="BI162" s="189"/>
      <c r="BJ162" s="189"/>
      <c r="BK162" s="189"/>
      <c r="BL162" s="189"/>
      <c r="BM162" s="189"/>
      <c r="BN162" s="189"/>
      <c r="BO162" s="189"/>
      <c r="BP162" s="189"/>
      <c r="BQ162" s="189"/>
      <c r="BR162" s="189"/>
    </row>
    <row r="163" spans="2:70" x14ac:dyDescent="0.2"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R163" s="189"/>
      <c r="AS163" s="189"/>
      <c r="AT163" s="189"/>
      <c r="AU163" s="189"/>
      <c r="AV163" s="189"/>
      <c r="AW163" s="189"/>
      <c r="AX163" s="189"/>
      <c r="AY163" s="189"/>
      <c r="AZ163" s="189"/>
      <c r="BA163" s="189"/>
      <c r="BB163" s="189"/>
      <c r="BC163" s="189"/>
      <c r="BD163" s="189"/>
      <c r="BE163" s="189"/>
      <c r="BF163" s="189"/>
      <c r="BG163" s="189"/>
      <c r="BH163" s="189"/>
      <c r="BI163" s="189"/>
      <c r="BJ163" s="189"/>
      <c r="BK163" s="189"/>
      <c r="BL163" s="189"/>
      <c r="BM163" s="189"/>
      <c r="BN163" s="189"/>
      <c r="BO163" s="189"/>
      <c r="BP163" s="189"/>
      <c r="BQ163" s="189"/>
      <c r="BR163" s="189"/>
    </row>
    <row r="164" spans="2:70" x14ac:dyDescent="0.2">
      <c r="B164" s="189"/>
      <c r="C164" s="189"/>
      <c r="D164" s="189"/>
      <c r="E164" s="189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R164" s="189"/>
      <c r="AS164" s="189"/>
      <c r="AT164" s="189"/>
      <c r="AU164" s="189"/>
      <c r="AV164" s="189"/>
      <c r="AW164" s="189"/>
      <c r="AX164" s="189"/>
      <c r="AY164" s="189"/>
      <c r="AZ164" s="189"/>
      <c r="BA164" s="189"/>
      <c r="BB164" s="189"/>
      <c r="BC164" s="189"/>
      <c r="BD164" s="189"/>
      <c r="BE164" s="189"/>
      <c r="BF164" s="189"/>
      <c r="BG164" s="189"/>
      <c r="BH164" s="189"/>
      <c r="BI164" s="189"/>
      <c r="BJ164" s="189"/>
      <c r="BK164" s="189"/>
      <c r="BL164" s="189"/>
      <c r="BM164" s="189"/>
      <c r="BN164" s="189"/>
      <c r="BO164" s="189"/>
      <c r="BP164" s="189"/>
      <c r="BQ164" s="189"/>
      <c r="BR164" s="189"/>
    </row>
    <row r="165" spans="2:70" x14ac:dyDescent="0.2">
      <c r="B165" s="189"/>
      <c r="C165" s="189"/>
      <c r="D165" s="189"/>
      <c r="E165" s="189"/>
      <c r="F165" s="189"/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  <c r="AA165" s="189"/>
      <c r="AB165" s="189"/>
      <c r="AR165" s="189"/>
      <c r="AS165" s="189"/>
      <c r="AT165" s="189"/>
      <c r="AU165" s="189"/>
      <c r="AV165" s="189"/>
      <c r="AW165" s="189"/>
      <c r="AX165" s="189"/>
      <c r="AY165" s="189"/>
      <c r="AZ165" s="189"/>
      <c r="BA165" s="189"/>
      <c r="BB165" s="189"/>
      <c r="BC165" s="189"/>
      <c r="BD165" s="189"/>
      <c r="BE165" s="189"/>
      <c r="BF165" s="189"/>
      <c r="BG165" s="189"/>
      <c r="BH165" s="189"/>
      <c r="BI165" s="189"/>
      <c r="BJ165" s="189"/>
      <c r="BK165" s="189"/>
      <c r="BL165" s="189"/>
      <c r="BM165" s="189"/>
      <c r="BN165" s="189"/>
      <c r="BO165" s="189"/>
      <c r="BP165" s="189"/>
      <c r="BQ165" s="189"/>
      <c r="BR165" s="189"/>
    </row>
    <row r="166" spans="2:70" x14ac:dyDescent="0.2">
      <c r="B166" s="189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  <c r="Z166" s="189"/>
      <c r="AA166" s="189"/>
      <c r="AB166" s="189"/>
      <c r="AR166" s="189"/>
      <c r="AS166" s="189"/>
      <c r="AT166" s="189"/>
      <c r="AU166" s="189"/>
      <c r="AV166" s="189"/>
      <c r="AW166" s="189"/>
      <c r="AX166" s="189"/>
      <c r="AY166" s="189"/>
      <c r="AZ166" s="189"/>
      <c r="BA166" s="189"/>
      <c r="BB166" s="189"/>
      <c r="BC166" s="189"/>
      <c r="BD166" s="189"/>
      <c r="BE166" s="189"/>
      <c r="BF166" s="189"/>
      <c r="BG166" s="189"/>
      <c r="BH166" s="189"/>
      <c r="BI166" s="189"/>
      <c r="BJ166" s="189"/>
      <c r="BK166" s="189"/>
      <c r="BL166" s="189"/>
      <c r="BM166" s="189"/>
      <c r="BN166" s="189"/>
      <c r="BO166" s="189"/>
      <c r="BP166" s="189"/>
      <c r="BQ166" s="189"/>
      <c r="BR166" s="189"/>
    </row>
    <row r="167" spans="2:70" x14ac:dyDescent="0.2">
      <c r="B167" s="189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189"/>
      <c r="AA167" s="189"/>
      <c r="AB167" s="189"/>
      <c r="AR167" s="189"/>
      <c r="AS167" s="189"/>
      <c r="AT167" s="189"/>
      <c r="AU167" s="189"/>
      <c r="AV167" s="189"/>
      <c r="AW167" s="189"/>
      <c r="AX167" s="189"/>
      <c r="AY167" s="189"/>
      <c r="AZ167" s="189"/>
      <c r="BA167" s="189"/>
      <c r="BB167" s="189"/>
      <c r="BC167" s="189"/>
      <c r="BD167" s="189"/>
      <c r="BE167" s="189"/>
      <c r="BF167" s="189"/>
      <c r="BG167" s="189"/>
      <c r="BH167" s="189"/>
      <c r="BI167" s="189"/>
      <c r="BJ167" s="189"/>
      <c r="BK167" s="189"/>
      <c r="BL167" s="189"/>
      <c r="BM167" s="189"/>
      <c r="BN167" s="189"/>
      <c r="BO167" s="189"/>
      <c r="BP167" s="189"/>
      <c r="BQ167" s="189"/>
      <c r="BR167" s="189"/>
    </row>
    <row r="168" spans="2:70" x14ac:dyDescent="0.2">
      <c r="B168" s="189"/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  <c r="X168" s="189"/>
      <c r="Y168" s="189"/>
      <c r="Z168" s="189"/>
      <c r="AA168" s="189"/>
      <c r="AB168" s="189"/>
      <c r="AR168" s="189"/>
      <c r="AS168" s="189"/>
      <c r="AT168" s="189"/>
      <c r="AU168" s="189"/>
      <c r="AV168" s="189"/>
      <c r="AW168" s="189"/>
      <c r="AX168" s="189"/>
      <c r="AY168" s="189"/>
      <c r="AZ168" s="189"/>
      <c r="BA168" s="189"/>
      <c r="BB168" s="189"/>
      <c r="BC168" s="189"/>
      <c r="BD168" s="189"/>
      <c r="BE168" s="189"/>
      <c r="BF168" s="189"/>
      <c r="BG168" s="189"/>
      <c r="BH168" s="189"/>
      <c r="BI168" s="189"/>
      <c r="BJ168" s="189"/>
      <c r="BK168" s="189"/>
      <c r="BL168" s="189"/>
      <c r="BM168" s="189"/>
      <c r="BN168" s="189"/>
      <c r="BO168" s="189"/>
      <c r="BP168" s="189"/>
      <c r="BQ168" s="189"/>
      <c r="BR168" s="189"/>
    </row>
    <row r="169" spans="2:70" x14ac:dyDescent="0.2">
      <c r="B169" s="189"/>
      <c r="C169" s="189"/>
      <c r="D169" s="189"/>
      <c r="E169" s="189"/>
      <c r="F169" s="189"/>
      <c r="G169" s="189"/>
      <c r="H169" s="189"/>
      <c r="I169" s="189"/>
      <c r="J169" s="189"/>
      <c r="K169" s="18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  <c r="X169" s="189"/>
      <c r="Y169" s="189"/>
      <c r="Z169" s="189"/>
      <c r="AA169" s="189"/>
      <c r="AB169" s="189"/>
      <c r="AR169" s="189"/>
      <c r="AS169" s="189"/>
      <c r="AT169" s="189"/>
      <c r="AU169" s="189"/>
      <c r="AV169" s="189"/>
      <c r="AW169" s="189"/>
      <c r="AX169" s="189"/>
      <c r="AY169" s="189"/>
      <c r="AZ169" s="189"/>
      <c r="BA169" s="189"/>
      <c r="BB169" s="189"/>
      <c r="BC169" s="189"/>
      <c r="BD169" s="189"/>
      <c r="BE169" s="189"/>
      <c r="BF169" s="189"/>
      <c r="BG169" s="189"/>
      <c r="BH169" s="189"/>
      <c r="BI169" s="189"/>
      <c r="BJ169" s="189"/>
      <c r="BK169" s="189"/>
      <c r="BL169" s="189"/>
      <c r="BM169" s="189"/>
      <c r="BN169" s="189"/>
      <c r="BO169" s="189"/>
      <c r="BP169" s="189"/>
      <c r="BQ169" s="189"/>
      <c r="BR169" s="189"/>
    </row>
    <row r="170" spans="2:70" x14ac:dyDescent="0.2">
      <c r="B170" s="189"/>
      <c r="C170" s="189"/>
      <c r="D170" s="189"/>
      <c r="E170" s="189"/>
      <c r="F170" s="189"/>
      <c r="G170" s="189"/>
      <c r="H170" s="189"/>
      <c r="I170" s="189"/>
      <c r="J170" s="189"/>
      <c r="K170" s="18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89"/>
      <c r="AR170" s="189"/>
      <c r="AS170" s="189"/>
      <c r="AT170" s="189"/>
      <c r="AU170" s="189"/>
      <c r="AV170" s="189"/>
      <c r="AW170" s="189"/>
      <c r="AX170" s="189"/>
      <c r="AY170" s="189"/>
      <c r="AZ170" s="189"/>
      <c r="BA170" s="189"/>
      <c r="BB170" s="189"/>
      <c r="BC170" s="189"/>
      <c r="BD170" s="189"/>
      <c r="BE170" s="189"/>
      <c r="BF170" s="189"/>
      <c r="BG170" s="189"/>
      <c r="BH170" s="189"/>
      <c r="BI170" s="189"/>
      <c r="BJ170" s="189"/>
      <c r="BK170" s="189"/>
      <c r="BL170" s="189"/>
      <c r="BM170" s="189"/>
      <c r="BN170" s="189"/>
      <c r="BO170" s="189"/>
      <c r="BP170" s="189"/>
      <c r="BQ170" s="189"/>
      <c r="BR170" s="189"/>
    </row>
    <row r="171" spans="2:70" x14ac:dyDescent="0.2">
      <c r="B171" s="189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R171" s="189"/>
      <c r="AS171" s="189"/>
      <c r="AT171" s="189"/>
      <c r="AU171" s="189"/>
      <c r="AV171" s="189"/>
      <c r="AW171" s="189"/>
      <c r="AX171" s="189"/>
      <c r="AY171" s="189"/>
      <c r="AZ171" s="189"/>
      <c r="BA171" s="189"/>
      <c r="BB171" s="189"/>
      <c r="BC171" s="189"/>
      <c r="BD171" s="189"/>
      <c r="BE171" s="189"/>
      <c r="BF171" s="189"/>
      <c r="BG171" s="189"/>
      <c r="BH171" s="189"/>
      <c r="BI171" s="189"/>
      <c r="BJ171" s="189"/>
      <c r="BK171" s="189"/>
      <c r="BL171" s="189"/>
      <c r="BM171" s="189"/>
      <c r="BN171" s="189"/>
      <c r="BO171" s="189"/>
      <c r="BP171" s="189"/>
      <c r="BQ171" s="189"/>
      <c r="BR171" s="189"/>
    </row>
    <row r="172" spans="2:70" x14ac:dyDescent="0.2">
      <c r="B172" s="189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R172" s="189"/>
      <c r="AS172" s="189"/>
      <c r="AT172" s="189"/>
      <c r="AU172" s="189"/>
      <c r="AV172" s="189"/>
      <c r="AW172" s="189"/>
      <c r="AX172" s="189"/>
      <c r="AY172" s="189"/>
      <c r="AZ172" s="189"/>
      <c r="BA172" s="189"/>
      <c r="BB172" s="189"/>
      <c r="BC172" s="189"/>
      <c r="BD172" s="189"/>
      <c r="BE172" s="189"/>
      <c r="BF172" s="189"/>
      <c r="BG172" s="189"/>
      <c r="BH172" s="189"/>
      <c r="BI172" s="189"/>
      <c r="BJ172" s="189"/>
      <c r="BK172" s="189"/>
      <c r="BL172" s="189"/>
      <c r="BM172" s="189"/>
      <c r="BN172" s="189"/>
      <c r="BO172" s="189"/>
      <c r="BP172" s="189"/>
      <c r="BQ172" s="189"/>
      <c r="BR172" s="189"/>
    </row>
    <row r="173" spans="2:70" x14ac:dyDescent="0.2">
      <c r="B173" s="189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R173" s="189"/>
      <c r="AS173" s="189"/>
      <c r="AT173" s="189"/>
      <c r="AU173" s="189"/>
      <c r="AV173" s="189"/>
      <c r="AW173" s="189"/>
      <c r="AX173" s="189"/>
      <c r="AY173" s="189"/>
      <c r="AZ173" s="189"/>
      <c r="BA173" s="189"/>
      <c r="BB173" s="189"/>
      <c r="BC173" s="189"/>
      <c r="BD173" s="189"/>
      <c r="BE173" s="189"/>
      <c r="BF173" s="189"/>
      <c r="BG173" s="189"/>
      <c r="BH173" s="189"/>
      <c r="BI173" s="189"/>
      <c r="BJ173" s="189"/>
      <c r="BK173" s="189"/>
      <c r="BL173" s="189"/>
      <c r="BM173" s="189"/>
      <c r="BN173" s="189"/>
      <c r="BO173" s="189"/>
      <c r="BP173" s="189"/>
      <c r="BQ173" s="189"/>
      <c r="BR173" s="189"/>
    </row>
    <row r="174" spans="2:70" x14ac:dyDescent="0.2">
      <c r="B174" s="189"/>
      <c r="C174" s="189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R174" s="189"/>
      <c r="AS174" s="189"/>
      <c r="AT174" s="189"/>
      <c r="AU174" s="189"/>
      <c r="AV174" s="189"/>
      <c r="AW174" s="189"/>
      <c r="AX174" s="189"/>
      <c r="AY174" s="189"/>
      <c r="AZ174" s="189"/>
      <c r="BA174" s="189"/>
      <c r="BB174" s="189"/>
      <c r="BC174" s="189"/>
      <c r="BD174" s="189"/>
      <c r="BE174" s="189"/>
      <c r="BF174" s="189"/>
      <c r="BG174" s="189"/>
      <c r="BH174" s="189"/>
      <c r="BI174" s="189"/>
      <c r="BJ174" s="189"/>
      <c r="BK174" s="189"/>
      <c r="BL174" s="189"/>
      <c r="BM174" s="189"/>
      <c r="BN174" s="189"/>
      <c r="BO174" s="189"/>
      <c r="BP174" s="189"/>
      <c r="BQ174" s="189"/>
      <c r="BR174" s="189"/>
    </row>
    <row r="175" spans="2:70" x14ac:dyDescent="0.2">
      <c r="B175" s="189"/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  <c r="AA175" s="189"/>
      <c r="AB175" s="189"/>
      <c r="AR175" s="189"/>
      <c r="AS175" s="189"/>
      <c r="AT175" s="189"/>
      <c r="AU175" s="189"/>
      <c r="AV175" s="189"/>
      <c r="AW175" s="189"/>
      <c r="AX175" s="189"/>
      <c r="AY175" s="189"/>
      <c r="AZ175" s="189"/>
      <c r="BA175" s="189"/>
      <c r="BB175" s="189"/>
      <c r="BC175" s="189"/>
      <c r="BD175" s="189"/>
      <c r="BE175" s="189"/>
      <c r="BF175" s="189"/>
      <c r="BG175" s="189"/>
      <c r="BH175" s="189"/>
      <c r="BI175" s="189"/>
      <c r="BJ175" s="189"/>
      <c r="BK175" s="189"/>
      <c r="BL175" s="189"/>
      <c r="BM175" s="189"/>
      <c r="BN175" s="189"/>
      <c r="BO175" s="189"/>
      <c r="BP175" s="189"/>
      <c r="BQ175" s="189"/>
      <c r="BR175" s="189"/>
    </row>
    <row r="176" spans="2:70" x14ac:dyDescent="0.2">
      <c r="B176" s="189"/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  <c r="AA176" s="189"/>
      <c r="AB176" s="189"/>
      <c r="AR176" s="189"/>
      <c r="AS176" s="189"/>
      <c r="AT176" s="189"/>
      <c r="AU176" s="189"/>
      <c r="AV176" s="189"/>
      <c r="AW176" s="189"/>
      <c r="AX176" s="189"/>
      <c r="AY176" s="189"/>
      <c r="AZ176" s="189"/>
      <c r="BA176" s="189"/>
      <c r="BB176" s="189"/>
      <c r="BC176" s="189"/>
      <c r="BD176" s="189"/>
      <c r="BE176" s="189"/>
      <c r="BF176" s="189"/>
      <c r="BG176" s="189"/>
      <c r="BH176" s="189"/>
      <c r="BI176" s="189"/>
      <c r="BJ176" s="189"/>
      <c r="BK176" s="189"/>
      <c r="BL176" s="189"/>
      <c r="BM176" s="189"/>
      <c r="BN176" s="189"/>
      <c r="BO176" s="189"/>
      <c r="BP176" s="189"/>
      <c r="BQ176" s="189"/>
      <c r="BR176" s="189"/>
    </row>
    <row r="177" spans="2:70" x14ac:dyDescent="0.2">
      <c r="B177" s="189"/>
      <c r="C177" s="189"/>
      <c r="D177" s="189"/>
      <c r="E177" s="189"/>
      <c r="F177" s="189"/>
      <c r="G177" s="189"/>
      <c r="H177" s="189"/>
      <c r="I177" s="189"/>
      <c r="J177" s="189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  <c r="X177" s="189"/>
      <c r="Y177" s="189"/>
      <c r="Z177" s="189"/>
      <c r="AA177" s="189"/>
      <c r="AB177" s="189"/>
      <c r="AR177" s="189"/>
      <c r="AS177" s="189"/>
      <c r="AT177" s="189"/>
      <c r="AU177" s="189"/>
      <c r="AV177" s="189"/>
      <c r="AW177" s="189"/>
      <c r="AX177" s="189"/>
      <c r="AY177" s="189"/>
      <c r="AZ177" s="189"/>
      <c r="BA177" s="189"/>
      <c r="BB177" s="189"/>
      <c r="BC177" s="189"/>
      <c r="BD177" s="189"/>
      <c r="BE177" s="189"/>
      <c r="BF177" s="189"/>
      <c r="BG177" s="189"/>
      <c r="BH177" s="189"/>
      <c r="BI177" s="189"/>
      <c r="BJ177" s="189"/>
      <c r="BK177" s="189"/>
      <c r="BL177" s="189"/>
      <c r="BM177" s="189"/>
      <c r="BN177" s="189"/>
      <c r="BO177" s="189"/>
      <c r="BP177" s="189"/>
      <c r="BQ177" s="189"/>
      <c r="BR177" s="189"/>
    </row>
    <row r="178" spans="2:70" x14ac:dyDescent="0.2">
      <c r="B178" s="189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  <c r="AA178" s="189"/>
      <c r="AB178" s="189"/>
      <c r="AR178" s="189"/>
      <c r="AS178" s="189"/>
      <c r="AT178" s="189"/>
      <c r="AU178" s="189"/>
      <c r="AV178" s="189"/>
      <c r="AW178" s="189"/>
      <c r="AX178" s="189"/>
      <c r="AY178" s="189"/>
      <c r="AZ178" s="189"/>
      <c r="BA178" s="189"/>
      <c r="BB178" s="189"/>
      <c r="BC178" s="189"/>
      <c r="BD178" s="189"/>
      <c r="BE178" s="189"/>
      <c r="BF178" s="189"/>
      <c r="BG178" s="189"/>
      <c r="BH178" s="189"/>
      <c r="BI178" s="189"/>
      <c r="BJ178" s="189"/>
      <c r="BK178" s="189"/>
      <c r="BL178" s="189"/>
      <c r="BM178" s="189"/>
      <c r="BN178" s="189"/>
      <c r="BO178" s="189"/>
      <c r="BP178" s="189"/>
      <c r="BQ178" s="189"/>
      <c r="BR178" s="189"/>
    </row>
    <row r="179" spans="2:70" x14ac:dyDescent="0.2">
      <c r="B179" s="189"/>
      <c r="C179" s="189"/>
      <c r="D179" s="189"/>
      <c r="E179" s="189"/>
      <c r="F179" s="189"/>
      <c r="G179" s="189"/>
      <c r="H179" s="189"/>
      <c r="I179" s="189"/>
      <c r="J179" s="189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/>
      <c r="W179" s="189"/>
      <c r="X179" s="189"/>
      <c r="Y179" s="189"/>
      <c r="Z179" s="189"/>
      <c r="AA179" s="189"/>
      <c r="AB179" s="189"/>
      <c r="AR179" s="189"/>
      <c r="AS179" s="189"/>
      <c r="AT179" s="189"/>
      <c r="AU179" s="189"/>
      <c r="AV179" s="189"/>
      <c r="AW179" s="189"/>
      <c r="AX179" s="189"/>
      <c r="AY179" s="189"/>
      <c r="AZ179" s="189"/>
      <c r="BA179" s="189"/>
      <c r="BB179" s="189"/>
      <c r="BC179" s="189"/>
      <c r="BD179" s="189"/>
      <c r="BE179" s="189"/>
      <c r="BF179" s="189"/>
      <c r="BG179" s="189"/>
      <c r="BH179" s="189"/>
      <c r="BI179" s="189"/>
      <c r="BJ179" s="189"/>
      <c r="BK179" s="189"/>
      <c r="BL179" s="189"/>
      <c r="BM179" s="189"/>
      <c r="BN179" s="189"/>
      <c r="BO179" s="189"/>
      <c r="BP179" s="189"/>
      <c r="BQ179" s="189"/>
      <c r="BR179" s="189"/>
    </row>
    <row r="180" spans="2:70" x14ac:dyDescent="0.2">
      <c r="B180" s="189"/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  <c r="Z180" s="189"/>
      <c r="AA180" s="189"/>
      <c r="AB180" s="189"/>
      <c r="AR180" s="189"/>
      <c r="AS180" s="189"/>
      <c r="AT180" s="189"/>
      <c r="AU180" s="189"/>
      <c r="AV180" s="189"/>
      <c r="AW180" s="189"/>
      <c r="AX180" s="189"/>
      <c r="AY180" s="189"/>
      <c r="AZ180" s="189"/>
      <c r="BA180" s="189"/>
      <c r="BB180" s="189"/>
      <c r="BC180" s="189"/>
      <c r="BD180" s="189"/>
      <c r="BE180" s="189"/>
      <c r="BF180" s="189"/>
      <c r="BG180" s="189"/>
      <c r="BH180" s="189"/>
      <c r="BI180" s="189"/>
      <c r="BJ180" s="189"/>
      <c r="BK180" s="189"/>
      <c r="BL180" s="189"/>
      <c r="BM180" s="189"/>
      <c r="BN180" s="189"/>
      <c r="BO180" s="189"/>
      <c r="BP180" s="189"/>
      <c r="BQ180" s="189"/>
      <c r="BR180" s="189"/>
    </row>
    <row r="181" spans="2:70" x14ac:dyDescent="0.2">
      <c r="B181" s="189"/>
      <c r="C181" s="189"/>
      <c r="D181" s="189"/>
      <c r="E181" s="189"/>
      <c r="F181" s="189"/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/>
      <c r="Y181" s="189"/>
      <c r="Z181" s="189"/>
      <c r="AA181" s="189"/>
      <c r="AB181" s="189"/>
      <c r="AR181" s="189"/>
      <c r="AS181" s="189"/>
      <c r="AT181" s="189"/>
      <c r="AU181" s="189"/>
      <c r="AV181" s="189"/>
      <c r="AW181" s="189"/>
      <c r="AX181" s="189"/>
      <c r="AY181" s="189"/>
      <c r="AZ181" s="189"/>
      <c r="BA181" s="189"/>
      <c r="BB181" s="189"/>
      <c r="BC181" s="189"/>
      <c r="BD181" s="189"/>
      <c r="BE181" s="189"/>
      <c r="BF181" s="189"/>
      <c r="BG181" s="189"/>
      <c r="BH181" s="189"/>
      <c r="BI181" s="189"/>
      <c r="BJ181" s="189"/>
      <c r="BK181" s="189"/>
      <c r="BL181" s="189"/>
      <c r="BM181" s="189"/>
      <c r="BN181" s="189"/>
      <c r="BO181" s="189"/>
      <c r="BP181" s="189"/>
      <c r="BQ181" s="189"/>
      <c r="BR181" s="189"/>
    </row>
    <row r="182" spans="2:70" x14ac:dyDescent="0.2">
      <c r="B182" s="189"/>
      <c r="C182" s="189"/>
      <c r="D182" s="189"/>
      <c r="E182" s="189"/>
      <c r="F182" s="189"/>
      <c r="G182" s="189"/>
      <c r="H182" s="189"/>
      <c r="I182" s="189"/>
      <c r="J182" s="189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/>
      <c r="Z182" s="189"/>
      <c r="AA182" s="189"/>
      <c r="AB182" s="189"/>
      <c r="AR182" s="189"/>
      <c r="AS182" s="189"/>
      <c r="AT182" s="189"/>
      <c r="AU182" s="189"/>
      <c r="AV182" s="189"/>
      <c r="AW182" s="189"/>
      <c r="AX182" s="189"/>
      <c r="AY182" s="189"/>
      <c r="AZ182" s="189"/>
      <c r="BA182" s="189"/>
      <c r="BB182" s="189"/>
      <c r="BC182" s="189"/>
      <c r="BD182" s="189"/>
      <c r="BE182" s="189"/>
      <c r="BF182" s="189"/>
      <c r="BG182" s="189"/>
      <c r="BH182" s="189"/>
      <c r="BI182" s="189"/>
      <c r="BJ182" s="189"/>
      <c r="BK182" s="189"/>
      <c r="BL182" s="189"/>
      <c r="BM182" s="189"/>
      <c r="BN182" s="189"/>
      <c r="BO182" s="189"/>
      <c r="BP182" s="189"/>
      <c r="BQ182" s="189"/>
      <c r="BR182" s="189"/>
    </row>
    <row r="183" spans="2:70" x14ac:dyDescent="0.2">
      <c r="B183" s="189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189"/>
      <c r="AA183" s="189"/>
      <c r="AB183" s="189"/>
      <c r="AR183" s="189"/>
      <c r="AS183" s="189"/>
      <c r="AT183" s="189"/>
      <c r="AU183" s="189"/>
      <c r="AV183" s="189"/>
      <c r="AW183" s="189"/>
      <c r="AX183" s="189"/>
      <c r="AY183" s="189"/>
      <c r="AZ183" s="189"/>
      <c r="BA183" s="189"/>
      <c r="BB183" s="189"/>
      <c r="BC183" s="189"/>
      <c r="BD183" s="189"/>
      <c r="BE183" s="189"/>
      <c r="BF183" s="189"/>
      <c r="BG183" s="189"/>
      <c r="BH183" s="189"/>
      <c r="BI183" s="189"/>
      <c r="BJ183" s="189"/>
      <c r="BK183" s="189"/>
      <c r="BL183" s="189"/>
      <c r="BM183" s="189"/>
      <c r="BN183" s="189"/>
      <c r="BO183" s="189"/>
      <c r="BP183" s="189"/>
      <c r="BQ183" s="189"/>
      <c r="BR183" s="189"/>
    </row>
    <row r="184" spans="2:70" x14ac:dyDescent="0.2"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R184" s="189"/>
      <c r="AS184" s="189"/>
      <c r="AT184" s="189"/>
      <c r="AU184" s="189"/>
      <c r="AV184" s="189"/>
      <c r="AW184" s="189"/>
      <c r="AX184" s="189"/>
      <c r="AY184" s="189"/>
      <c r="AZ184" s="189"/>
      <c r="BA184" s="189"/>
      <c r="BB184" s="189"/>
      <c r="BC184" s="189"/>
      <c r="BD184" s="189"/>
      <c r="BE184" s="189"/>
      <c r="BF184" s="189"/>
      <c r="BG184" s="189"/>
      <c r="BH184" s="189"/>
      <c r="BI184" s="189"/>
      <c r="BJ184" s="189"/>
      <c r="BK184" s="189"/>
      <c r="BL184" s="189"/>
      <c r="BM184" s="189"/>
      <c r="BN184" s="189"/>
      <c r="BO184" s="189"/>
      <c r="BP184" s="189"/>
      <c r="BQ184" s="189"/>
      <c r="BR184" s="189"/>
    </row>
    <row r="185" spans="2:70" x14ac:dyDescent="0.2">
      <c r="B185" s="189"/>
      <c r="C185" s="189"/>
      <c r="D185" s="189"/>
      <c r="E185" s="189"/>
      <c r="F185" s="189"/>
      <c r="G185" s="189"/>
      <c r="H185" s="189"/>
      <c r="I185" s="189"/>
      <c r="J185" s="189"/>
      <c r="K185" s="189"/>
      <c r="L185" s="189"/>
      <c r="M185" s="189"/>
      <c r="N185" s="189"/>
      <c r="O185" s="189"/>
      <c r="P185" s="189"/>
      <c r="Q185" s="189"/>
      <c r="R185" s="189"/>
      <c r="S185" s="189"/>
      <c r="T185" s="189"/>
      <c r="U185" s="189"/>
      <c r="V185" s="189"/>
      <c r="W185" s="189"/>
      <c r="X185" s="189"/>
      <c r="Y185" s="189"/>
      <c r="Z185" s="189"/>
      <c r="AA185" s="189"/>
      <c r="AB185" s="189"/>
      <c r="AR185" s="189"/>
      <c r="AS185" s="189"/>
      <c r="AT185" s="189"/>
      <c r="AU185" s="189"/>
      <c r="AV185" s="189"/>
      <c r="AW185" s="189"/>
      <c r="AX185" s="189"/>
      <c r="AY185" s="189"/>
      <c r="AZ185" s="189"/>
      <c r="BA185" s="189"/>
      <c r="BB185" s="189"/>
      <c r="BC185" s="189"/>
      <c r="BD185" s="189"/>
      <c r="BE185" s="189"/>
      <c r="BF185" s="189"/>
      <c r="BG185" s="189"/>
      <c r="BH185" s="189"/>
      <c r="BI185" s="189"/>
      <c r="BJ185" s="189"/>
      <c r="BK185" s="189"/>
      <c r="BL185" s="189"/>
      <c r="BM185" s="189"/>
      <c r="BN185" s="189"/>
      <c r="BO185" s="189"/>
      <c r="BP185" s="189"/>
      <c r="BQ185" s="189"/>
      <c r="BR185" s="189"/>
    </row>
    <row r="186" spans="2:70" x14ac:dyDescent="0.2">
      <c r="B186" s="189"/>
      <c r="C186" s="189"/>
      <c r="D186" s="189"/>
      <c r="E186" s="189"/>
      <c r="F186" s="189"/>
      <c r="G186" s="189"/>
      <c r="H186" s="189"/>
      <c r="I186" s="189"/>
      <c r="J186" s="189"/>
      <c r="K186" s="18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  <c r="X186" s="189"/>
      <c r="Y186" s="189"/>
      <c r="Z186" s="189"/>
      <c r="AA186" s="189"/>
      <c r="AB186" s="189"/>
      <c r="AR186" s="189"/>
      <c r="AS186" s="189"/>
      <c r="AT186" s="189"/>
      <c r="AU186" s="189"/>
      <c r="AV186" s="189"/>
      <c r="AW186" s="189"/>
      <c r="AX186" s="189"/>
      <c r="AY186" s="189"/>
      <c r="AZ186" s="189"/>
      <c r="BA186" s="189"/>
      <c r="BB186" s="189"/>
      <c r="BC186" s="189"/>
      <c r="BD186" s="189"/>
      <c r="BE186" s="189"/>
      <c r="BF186" s="189"/>
      <c r="BG186" s="189"/>
      <c r="BH186" s="189"/>
      <c r="BI186" s="189"/>
      <c r="BJ186" s="189"/>
      <c r="BK186" s="189"/>
      <c r="BL186" s="189"/>
      <c r="BM186" s="189"/>
      <c r="BN186" s="189"/>
      <c r="BO186" s="189"/>
      <c r="BP186" s="189"/>
      <c r="BQ186" s="189"/>
      <c r="BR186" s="189"/>
    </row>
    <row r="187" spans="2:70" x14ac:dyDescent="0.2">
      <c r="B187" s="189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R187" s="189"/>
      <c r="AS187" s="189"/>
      <c r="AT187" s="189"/>
      <c r="AU187" s="189"/>
      <c r="AV187" s="189"/>
      <c r="AW187" s="189"/>
      <c r="AX187" s="189"/>
      <c r="AY187" s="189"/>
      <c r="AZ187" s="189"/>
      <c r="BA187" s="189"/>
      <c r="BB187" s="189"/>
      <c r="BC187" s="189"/>
      <c r="BD187" s="189"/>
      <c r="BE187" s="189"/>
      <c r="BF187" s="189"/>
      <c r="BG187" s="189"/>
      <c r="BH187" s="189"/>
      <c r="BI187" s="189"/>
      <c r="BJ187" s="189"/>
      <c r="BK187" s="189"/>
      <c r="BL187" s="189"/>
      <c r="BM187" s="189"/>
      <c r="BN187" s="189"/>
      <c r="BO187" s="189"/>
      <c r="BP187" s="189"/>
      <c r="BQ187" s="189"/>
      <c r="BR187" s="189"/>
    </row>
    <row r="188" spans="2:70" x14ac:dyDescent="0.2">
      <c r="B188" s="189"/>
      <c r="C188" s="189"/>
      <c r="D188" s="189"/>
      <c r="E188" s="189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R188" s="189"/>
      <c r="AS188" s="189"/>
      <c r="AT188" s="189"/>
      <c r="AU188" s="189"/>
      <c r="AV188" s="189"/>
      <c r="AW188" s="189"/>
      <c r="AX188" s="189"/>
      <c r="AY188" s="189"/>
      <c r="AZ188" s="189"/>
      <c r="BA188" s="189"/>
      <c r="BB188" s="189"/>
      <c r="BC188" s="189"/>
      <c r="BD188" s="189"/>
      <c r="BE188" s="189"/>
      <c r="BF188" s="189"/>
      <c r="BG188" s="189"/>
      <c r="BH188" s="189"/>
      <c r="BI188" s="189"/>
      <c r="BJ188" s="189"/>
      <c r="BK188" s="189"/>
      <c r="BL188" s="189"/>
      <c r="BM188" s="189"/>
      <c r="BN188" s="189"/>
      <c r="BO188" s="189"/>
      <c r="BP188" s="189"/>
      <c r="BQ188" s="189"/>
      <c r="BR188" s="189"/>
    </row>
    <row r="189" spans="2:70" x14ac:dyDescent="0.2">
      <c r="B189" s="189"/>
      <c r="C189" s="189"/>
      <c r="D189" s="189"/>
      <c r="E189" s="189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R189" s="189"/>
      <c r="AS189" s="189"/>
      <c r="AT189" s="189"/>
      <c r="AU189" s="189"/>
      <c r="AV189" s="189"/>
      <c r="AW189" s="189"/>
      <c r="AX189" s="189"/>
      <c r="AY189" s="189"/>
      <c r="AZ189" s="189"/>
      <c r="BA189" s="189"/>
      <c r="BB189" s="189"/>
      <c r="BC189" s="189"/>
      <c r="BD189" s="189"/>
      <c r="BE189" s="189"/>
      <c r="BF189" s="189"/>
      <c r="BG189" s="189"/>
      <c r="BH189" s="189"/>
      <c r="BI189" s="189"/>
      <c r="BJ189" s="189"/>
      <c r="BK189" s="189"/>
      <c r="BL189" s="189"/>
      <c r="BM189" s="189"/>
      <c r="BN189" s="189"/>
      <c r="BO189" s="189"/>
      <c r="BP189" s="189"/>
      <c r="BQ189" s="189"/>
      <c r="BR189" s="189"/>
    </row>
    <row r="190" spans="2:70" x14ac:dyDescent="0.2">
      <c r="B190" s="189"/>
      <c r="C190" s="189"/>
      <c r="D190" s="189"/>
      <c r="E190" s="189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R190" s="189"/>
      <c r="AS190" s="189"/>
      <c r="AT190" s="189"/>
      <c r="AU190" s="189"/>
      <c r="AV190" s="189"/>
      <c r="AW190" s="189"/>
      <c r="AX190" s="189"/>
      <c r="AY190" s="189"/>
      <c r="AZ190" s="189"/>
      <c r="BA190" s="189"/>
      <c r="BB190" s="189"/>
      <c r="BC190" s="189"/>
      <c r="BD190" s="189"/>
      <c r="BE190" s="189"/>
      <c r="BF190" s="189"/>
      <c r="BG190" s="189"/>
      <c r="BH190" s="189"/>
      <c r="BI190" s="189"/>
      <c r="BJ190" s="189"/>
      <c r="BK190" s="189"/>
      <c r="BL190" s="189"/>
      <c r="BM190" s="189"/>
      <c r="BN190" s="189"/>
      <c r="BO190" s="189"/>
      <c r="BP190" s="189"/>
      <c r="BQ190" s="189"/>
      <c r="BR190" s="189"/>
    </row>
    <row r="191" spans="2:70" x14ac:dyDescent="0.2">
      <c r="B191" s="189"/>
      <c r="C191" s="189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R191" s="189"/>
      <c r="AS191" s="189"/>
      <c r="AT191" s="189"/>
      <c r="AU191" s="189"/>
      <c r="AV191" s="189"/>
      <c r="AW191" s="189"/>
      <c r="AX191" s="189"/>
      <c r="AY191" s="189"/>
      <c r="AZ191" s="189"/>
      <c r="BA191" s="189"/>
      <c r="BB191" s="189"/>
      <c r="BC191" s="189"/>
      <c r="BD191" s="189"/>
      <c r="BE191" s="189"/>
      <c r="BF191" s="189"/>
      <c r="BG191" s="189"/>
      <c r="BH191" s="189"/>
      <c r="BI191" s="189"/>
      <c r="BJ191" s="189"/>
      <c r="BK191" s="189"/>
      <c r="BL191" s="189"/>
      <c r="BM191" s="189"/>
      <c r="BN191" s="189"/>
      <c r="BO191" s="189"/>
      <c r="BP191" s="189"/>
      <c r="BQ191" s="189"/>
      <c r="BR191" s="189"/>
    </row>
    <row r="192" spans="2:70" x14ac:dyDescent="0.2">
      <c r="B192" s="189"/>
      <c r="C192" s="189"/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R192" s="189"/>
      <c r="AS192" s="189"/>
      <c r="AT192" s="189"/>
      <c r="AU192" s="189"/>
      <c r="AV192" s="189"/>
      <c r="AW192" s="189"/>
      <c r="AX192" s="189"/>
      <c r="AY192" s="189"/>
      <c r="AZ192" s="189"/>
      <c r="BA192" s="189"/>
      <c r="BB192" s="189"/>
      <c r="BC192" s="189"/>
      <c r="BD192" s="189"/>
      <c r="BE192" s="189"/>
      <c r="BF192" s="189"/>
      <c r="BG192" s="189"/>
      <c r="BH192" s="189"/>
      <c r="BI192" s="189"/>
      <c r="BJ192" s="189"/>
      <c r="BK192" s="189"/>
      <c r="BL192" s="189"/>
      <c r="BM192" s="189"/>
      <c r="BN192" s="189"/>
      <c r="BO192" s="189"/>
      <c r="BP192" s="189"/>
      <c r="BQ192" s="189"/>
      <c r="BR192" s="189"/>
    </row>
    <row r="193" spans="2:70" x14ac:dyDescent="0.2">
      <c r="B193" s="189"/>
      <c r="C193" s="189"/>
      <c r="D193" s="189"/>
      <c r="E193" s="189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R193" s="189"/>
      <c r="AS193" s="189"/>
      <c r="AT193" s="189"/>
      <c r="AU193" s="189"/>
      <c r="AV193" s="189"/>
      <c r="AW193" s="189"/>
      <c r="AX193" s="189"/>
      <c r="AY193" s="189"/>
      <c r="AZ193" s="189"/>
      <c r="BA193" s="189"/>
      <c r="BB193" s="189"/>
      <c r="BC193" s="189"/>
      <c r="BD193" s="189"/>
      <c r="BE193" s="189"/>
      <c r="BF193" s="189"/>
      <c r="BG193" s="189"/>
      <c r="BH193" s="189"/>
      <c r="BI193" s="189"/>
      <c r="BJ193" s="189"/>
      <c r="BK193" s="189"/>
      <c r="BL193" s="189"/>
      <c r="BM193" s="189"/>
      <c r="BN193" s="189"/>
      <c r="BO193" s="189"/>
      <c r="BP193" s="189"/>
      <c r="BQ193" s="189"/>
      <c r="BR193" s="189"/>
    </row>
    <row r="194" spans="2:70" x14ac:dyDescent="0.2">
      <c r="B194" s="189"/>
      <c r="C194" s="189"/>
      <c r="D194" s="189"/>
      <c r="E194" s="189"/>
      <c r="F194" s="189"/>
      <c r="G194" s="189"/>
      <c r="H194" s="189"/>
      <c r="I194" s="189"/>
      <c r="J194" s="189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  <c r="X194" s="189"/>
      <c r="Y194" s="189"/>
      <c r="Z194" s="189"/>
      <c r="AA194" s="189"/>
      <c r="AB194" s="189"/>
      <c r="AR194" s="189"/>
      <c r="AS194" s="189"/>
      <c r="AT194" s="189"/>
      <c r="AU194" s="189"/>
      <c r="AV194" s="189"/>
      <c r="AW194" s="189"/>
      <c r="AX194" s="189"/>
      <c r="AY194" s="189"/>
      <c r="AZ194" s="189"/>
      <c r="BA194" s="189"/>
      <c r="BB194" s="189"/>
      <c r="BC194" s="189"/>
      <c r="BD194" s="189"/>
      <c r="BE194" s="189"/>
      <c r="BF194" s="189"/>
      <c r="BG194" s="189"/>
      <c r="BH194" s="189"/>
      <c r="BI194" s="189"/>
      <c r="BJ194" s="189"/>
      <c r="BK194" s="189"/>
      <c r="BL194" s="189"/>
      <c r="BM194" s="189"/>
      <c r="BN194" s="189"/>
      <c r="BO194" s="189"/>
      <c r="BP194" s="189"/>
      <c r="BQ194" s="189"/>
      <c r="BR194" s="189"/>
    </row>
    <row r="195" spans="2:70" x14ac:dyDescent="0.2">
      <c r="B195" s="189"/>
      <c r="C195" s="189"/>
      <c r="D195" s="189"/>
      <c r="E195" s="189"/>
      <c r="F195" s="189"/>
      <c r="G195" s="189"/>
      <c r="H195" s="189"/>
      <c r="I195" s="189"/>
      <c r="J195" s="189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  <c r="AA195" s="189"/>
      <c r="AB195" s="189"/>
      <c r="AR195" s="189"/>
      <c r="AS195" s="189"/>
      <c r="AT195" s="189"/>
      <c r="AU195" s="189"/>
      <c r="AV195" s="189"/>
      <c r="AW195" s="189"/>
      <c r="AX195" s="189"/>
      <c r="AY195" s="189"/>
      <c r="AZ195" s="189"/>
      <c r="BA195" s="189"/>
      <c r="BB195" s="189"/>
      <c r="BC195" s="189"/>
      <c r="BD195" s="189"/>
      <c r="BE195" s="189"/>
      <c r="BF195" s="189"/>
      <c r="BG195" s="189"/>
      <c r="BH195" s="189"/>
      <c r="BI195" s="189"/>
      <c r="BJ195" s="189"/>
      <c r="BK195" s="189"/>
      <c r="BL195" s="189"/>
      <c r="BM195" s="189"/>
      <c r="BN195" s="189"/>
      <c r="BO195" s="189"/>
      <c r="BP195" s="189"/>
      <c r="BQ195" s="189"/>
      <c r="BR195" s="189"/>
    </row>
    <row r="196" spans="2:70" x14ac:dyDescent="0.2">
      <c r="B196" s="189"/>
      <c r="C196" s="189"/>
      <c r="D196" s="189"/>
      <c r="E196" s="189"/>
      <c r="F196" s="189"/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  <c r="AA196" s="189"/>
      <c r="AB196" s="189"/>
      <c r="AR196" s="189"/>
      <c r="AS196" s="189"/>
      <c r="AT196" s="189"/>
      <c r="AU196" s="189"/>
      <c r="AV196" s="189"/>
      <c r="AW196" s="189"/>
      <c r="AX196" s="189"/>
      <c r="AY196" s="189"/>
      <c r="AZ196" s="189"/>
      <c r="BA196" s="189"/>
      <c r="BB196" s="189"/>
      <c r="BC196" s="189"/>
      <c r="BD196" s="189"/>
      <c r="BE196" s="189"/>
      <c r="BF196" s="189"/>
      <c r="BG196" s="189"/>
      <c r="BH196" s="189"/>
      <c r="BI196" s="189"/>
      <c r="BJ196" s="189"/>
      <c r="BK196" s="189"/>
      <c r="BL196" s="189"/>
      <c r="BM196" s="189"/>
      <c r="BN196" s="189"/>
      <c r="BO196" s="189"/>
      <c r="BP196" s="189"/>
      <c r="BQ196" s="189"/>
      <c r="BR196" s="189"/>
    </row>
    <row r="197" spans="2:70" x14ac:dyDescent="0.2">
      <c r="B197" s="189"/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  <c r="AA197" s="189"/>
      <c r="AB197" s="189"/>
      <c r="AR197" s="189"/>
      <c r="AS197" s="189"/>
      <c r="AT197" s="189"/>
      <c r="AU197" s="189"/>
      <c r="AV197" s="189"/>
      <c r="AW197" s="189"/>
      <c r="AX197" s="189"/>
      <c r="AY197" s="189"/>
      <c r="AZ197" s="189"/>
      <c r="BA197" s="189"/>
      <c r="BB197" s="189"/>
      <c r="BC197" s="189"/>
      <c r="BD197" s="189"/>
      <c r="BE197" s="189"/>
      <c r="BF197" s="189"/>
      <c r="BG197" s="189"/>
      <c r="BH197" s="189"/>
      <c r="BI197" s="189"/>
      <c r="BJ197" s="189"/>
      <c r="BK197" s="189"/>
      <c r="BL197" s="189"/>
      <c r="BM197" s="189"/>
      <c r="BN197" s="189"/>
      <c r="BO197" s="189"/>
      <c r="BP197" s="189"/>
      <c r="BQ197" s="189"/>
      <c r="BR197" s="189"/>
    </row>
    <row r="198" spans="2:70" x14ac:dyDescent="0.2"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  <c r="Y198" s="189"/>
      <c r="Z198" s="189"/>
      <c r="AA198" s="189"/>
      <c r="AB198" s="189"/>
      <c r="AR198" s="189"/>
      <c r="AS198" s="189"/>
      <c r="AT198" s="189"/>
      <c r="AU198" s="189"/>
      <c r="AV198" s="189"/>
      <c r="AW198" s="189"/>
      <c r="AX198" s="189"/>
      <c r="AY198" s="189"/>
      <c r="AZ198" s="189"/>
      <c r="BA198" s="189"/>
      <c r="BB198" s="189"/>
      <c r="BC198" s="189"/>
      <c r="BD198" s="189"/>
      <c r="BE198" s="189"/>
      <c r="BF198" s="189"/>
      <c r="BG198" s="189"/>
      <c r="BH198" s="189"/>
      <c r="BI198" s="189"/>
      <c r="BJ198" s="189"/>
      <c r="BK198" s="189"/>
      <c r="BL198" s="189"/>
      <c r="BM198" s="189"/>
      <c r="BN198" s="189"/>
      <c r="BO198" s="189"/>
      <c r="BP198" s="189"/>
      <c r="BQ198" s="189"/>
      <c r="BR198" s="189"/>
    </row>
    <row r="199" spans="2:70" x14ac:dyDescent="0.2"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  <c r="Z199" s="189"/>
      <c r="AA199" s="189"/>
      <c r="AB199" s="189"/>
      <c r="AR199" s="189"/>
      <c r="AS199" s="189"/>
      <c r="AT199" s="189"/>
      <c r="AU199" s="189"/>
      <c r="AV199" s="189"/>
      <c r="AW199" s="189"/>
      <c r="AX199" s="189"/>
      <c r="AY199" s="189"/>
      <c r="AZ199" s="189"/>
      <c r="BA199" s="189"/>
      <c r="BB199" s="189"/>
      <c r="BC199" s="189"/>
      <c r="BD199" s="189"/>
      <c r="BE199" s="189"/>
      <c r="BF199" s="189"/>
      <c r="BG199" s="189"/>
      <c r="BH199" s="189"/>
      <c r="BI199" s="189"/>
      <c r="BJ199" s="189"/>
      <c r="BK199" s="189"/>
      <c r="BL199" s="189"/>
      <c r="BM199" s="189"/>
      <c r="BN199" s="189"/>
      <c r="BO199" s="189"/>
      <c r="BP199" s="189"/>
      <c r="BQ199" s="189"/>
      <c r="BR199" s="189"/>
    </row>
    <row r="200" spans="2:70" x14ac:dyDescent="0.2"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  <c r="Y200" s="189"/>
      <c r="Z200" s="189"/>
      <c r="AA200" s="189"/>
      <c r="AB200" s="189"/>
      <c r="AR200" s="189"/>
      <c r="AS200" s="189"/>
      <c r="AT200" s="189"/>
      <c r="AU200" s="189"/>
      <c r="AV200" s="189"/>
      <c r="AW200" s="189"/>
      <c r="AX200" s="189"/>
      <c r="AY200" s="189"/>
      <c r="AZ200" s="189"/>
      <c r="BA200" s="189"/>
      <c r="BB200" s="189"/>
      <c r="BC200" s="189"/>
      <c r="BD200" s="189"/>
      <c r="BE200" s="189"/>
      <c r="BF200" s="189"/>
      <c r="BG200" s="189"/>
      <c r="BH200" s="189"/>
      <c r="BI200" s="189"/>
      <c r="BJ200" s="189"/>
      <c r="BK200" s="189"/>
      <c r="BL200" s="189"/>
      <c r="BM200" s="189"/>
      <c r="BN200" s="189"/>
      <c r="BO200" s="189"/>
      <c r="BP200" s="189"/>
      <c r="BQ200" s="189"/>
      <c r="BR200" s="189"/>
    </row>
    <row r="201" spans="2:70" x14ac:dyDescent="0.2">
      <c r="B201" s="189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  <c r="Z201" s="189"/>
      <c r="AA201" s="189"/>
      <c r="AB201" s="189"/>
      <c r="AR201" s="189"/>
      <c r="AS201" s="189"/>
      <c r="AT201" s="189"/>
      <c r="AU201" s="189"/>
      <c r="AV201" s="189"/>
      <c r="AW201" s="189"/>
      <c r="AX201" s="189"/>
      <c r="AY201" s="189"/>
      <c r="AZ201" s="189"/>
      <c r="BA201" s="189"/>
      <c r="BB201" s="189"/>
      <c r="BC201" s="189"/>
      <c r="BD201" s="189"/>
      <c r="BE201" s="189"/>
      <c r="BF201" s="189"/>
      <c r="BG201" s="189"/>
      <c r="BH201" s="189"/>
      <c r="BI201" s="189"/>
      <c r="BJ201" s="189"/>
      <c r="BK201" s="189"/>
      <c r="BL201" s="189"/>
      <c r="BM201" s="189"/>
      <c r="BN201" s="189"/>
      <c r="BO201" s="189"/>
      <c r="BP201" s="189"/>
      <c r="BQ201" s="189"/>
      <c r="BR201" s="189"/>
    </row>
    <row r="202" spans="2:70" x14ac:dyDescent="0.2"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R202" s="189"/>
      <c r="AS202" s="189"/>
      <c r="AT202" s="189"/>
      <c r="AU202" s="189"/>
      <c r="AV202" s="189"/>
      <c r="AW202" s="189"/>
      <c r="AX202" s="189"/>
      <c r="AY202" s="189"/>
      <c r="AZ202" s="189"/>
      <c r="BA202" s="189"/>
      <c r="BB202" s="189"/>
      <c r="BC202" s="189"/>
      <c r="BD202" s="189"/>
      <c r="BE202" s="189"/>
      <c r="BF202" s="189"/>
      <c r="BG202" s="189"/>
      <c r="BH202" s="189"/>
      <c r="BI202" s="189"/>
      <c r="BJ202" s="189"/>
      <c r="BK202" s="189"/>
      <c r="BL202" s="189"/>
      <c r="BM202" s="189"/>
      <c r="BN202" s="189"/>
      <c r="BO202" s="189"/>
      <c r="BP202" s="189"/>
      <c r="BQ202" s="189"/>
      <c r="BR202" s="189"/>
    </row>
    <row r="203" spans="2:70" x14ac:dyDescent="0.2">
      <c r="B203" s="189"/>
      <c r="C203" s="189"/>
      <c r="D203" s="189"/>
      <c r="E203" s="189"/>
      <c r="F203" s="189"/>
      <c r="G203" s="189"/>
      <c r="H203" s="189"/>
      <c r="I203" s="189"/>
      <c r="J203" s="189"/>
      <c r="K203" s="18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  <c r="W203" s="189"/>
      <c r="X203" s="189"/>
      <c r="Y203" s="189"/>
      <c r="Z203" s="189"/>
      <c r="AA203" s="189"/>
      <c r="AB203" s="189"/>
      <c r="AR203" s="189"/>
      <c r="AS203" s="189"/>
      <c r="AT203" s="189"/>
      <c r="AU203" s="189"/>
      <c r="AV203" s="189"/>
      <c r="AW203" s="189"/>
      <c r="AX203" s="189"/>
      <c r="AY203" s="189"/>
      <c r="AZ203" s="189"/>
      <c r="BA203" s="189"/>
      <c r="BB203" s="189"/>
      <c r="BC203" s="189"/>
      <c r="BD203" s="189"/>
      <c r="BE203" s="189"/>
      <c r="BF203" s="189"/>
      <c r="BG203" s="189"/>
      <c r="BH203" s="189"/>
      <c r="BI203" s="189"/>
      <c r="BJ203" s="189"/>
      <c r="BK203" s="189"/>
      <c r="BL203" s="189"/>
      <c r="BM203" s="189"/>
      <c r="BN203" s="189"/>
      <c r="BO203" s="189"/>
      <c r="BP203" s="189"/>
      <c r="BQ203" s="189"/>
      <c r="BR203" s="189"/>
    </row>
    <row r="204" spans="2:70" x14ac:dyDescent="0.2">
      <c r="B204" s="189"/>
      <c r="C204" s="189"/>
      <c r="D204" s="189"/>
      <c r="E204" s="189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  <c r="X204" s="189"/>
      <c r="Y204" s="189"/>
      <c r="Z204" s="189"/>
      <c r="AA204" s="189"/>
      <c r="AB204" s="189"/>
      <c r="AR204" s="189"/>
      <c r="AS204" s="189"/>
      <c r="AT204" s="189"/>
      <c r="AU204" s="189"/>
      <c r="AV204" s="189"/>
      <c r="AW204" s="189"/>
      <c r="AX204" s="189"/>
      <c r="AY204" s="189"/>
      <c r="AZ204" s="189"/>
      <c r="BA204" s="189"/>
      <c r="BB204" s="189"/>
      <c r="BC204" s="189"/>
      <c r="BD204" s="189"/>
      <c r="BE204" s="189"/>
      <c r="BF204" s="189"/>
      <c r="BG204" s="189"/>
      <c r="BH204" s="189"/>
      <c r="BI204" s="189"/>
      <c r="BJ204" s="189"/>
      <c r="BK204" s="189"/>
      <c r="BL204" s="189"/>
      <c r="BM204" s="189"/>
      <c r="BN204" s="189"/>
      <c r="BO204" s="189"/>
      <c r="BP204" s="189"/>
      <c r="BQ204" s="189"/>
      <c r="BR204" s="189"/>
    </row>
    <row r="205" spans="2:70" x14ac:dyDescent="0.2"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189"/>
      <c r="AA205" s="189"/>
      <c r="AB205" s="189"/>
      <c r="AR205" s="189"/>
      <c r="AS205" s="189"/>
      <c r="AT205" s="189"/>
      <c r="AU205" s="189"/>
      <c r="AV205" s="189"/>
      <c r="AW205" s="189"/>
      <c r="AX205" s="189"/>
      <c r="AY205" s="189"/>
      <c r="AZ205" s="189"/>
      <c r="BA205" s="189"/>
      <c r="BB205" s="189"/>
      <c r="BC205" s="189"/>
      <c r="BD205" s="189"/>
      <c r="BE205" s="189"/>
      <c r="BF205" s="189"/>
      <c r="BG205" s="189"/>
      <c r="BH205" s="189"/>
      <c r="BI205" s="189"/>
      <c r="BJ205" s="189"/>
      <c r="BK205" s="189"/>
      <c r="BL205" s="189"/>
      <c r="BM205" s="189"/>
      <c r="BN205" s="189"/>
      <c r="BO205" s="189"/>
      <c r="BP205" s="189"/>
      <c r="BQ205" s="189"/>
      <c r="BR205" s="189"/>
    </row>
    <row r="206" spans="2:70" x14ac:dyDescent="0.2"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  <c r="AA206" s="189"/>
      <c r="AB206" s="189"/>
      <c r="AR206" s="189"/>
      <c r="AS206" s="189"/>
      <c r="AT206" s="189"/>
      <c r="AU206" s="189"/>
      <c r="AV206" s="189"/>
      <c r="AW206" s="189"/>
      <c r="AX206" s="189"/>
      <c r="AY206" s="189"/>
      <c r="AZ206" s="189"/>
      <c r="BA206" s="189"/>
      <c r="BB206" s="189"/>
      <c r="BC206" s="189"/>
      <c r="BD206" s="189"/>
      <c r="BE206" s="189"/>
      <c r="BF206" s="189"/>
      <c r="BG206" s="189"/>
      <c r="BH206" s="189"/>
      <c r="BI206" s="189"/>
      <c r="BJ206" s="189"/>
      <c r="BK206" s="189"/>
      <c r="BL206" s="189"/>
      <c r="BM206" s="189"/>
      <c r="BN206" s="189"/>
      <c r="BO206" s="189"/>
      <c r="BP206" s="189"/>
      <c r="BQ206" s="189"/>
      <c r="BR206" s="189"/>
    </row>
    <row r="207" spans="2:70" x14ac:dyDescent="0.2"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  <c r="AA207" s="189"/>
      <c r="AB207" s="189"/>
      <c r="AR207" s="189"/>
      <c r="AS207" s="189"/>
      <c r="AT207" s="189"/>
      <c r="AU207" s="189"/>
      <c r="AV207" s="189"/>
      <c r="AW207" s="189"/>
      <c r="AX207" s="189"/>
      <c r="AY207" s="189"/>
      <c r="AZ207" s="189"/>
      <c r="BA207" s="189"/>
      <c r="BB207" s="189"/>
      <c r="BC207" s="189"/>
      <c r="BD207" s="189"/>
      <c r="BE207" s="189"/>
      <c r="BF207" s="189"/>
      <c r="BG207" s="189"/>
      <c r="BH207" s="189"/>
      <c r="BI207" s="189"/>
      <c r="BJ207" s="189"/>
      <c r="BK207" s="189"/>
      <c r="BL207" s="189"/>
      <c r="BM207" s="189"/>
      <c r="BN207" s="189"/>
      <c r="BO207" s="189"/>
      <c r="BP207" s="189"/>
      <c r="BQ207" s="189"/>
      <c r="BR207" s="189"/>
    </row>
    <row r="208" spans="2:70" x14ac:dyDescent="0.2"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  <c r="W208" s="189"/>
      <c r="X208" s="189"/>
      <c r="Y208" s="189"/>
      <c r="Z208" s="189"/>
      <c r="AA208" s="189"/>
      <c r="AB208" s="189"/>
      <c r="AR208" s="189"/>
      <c r="AS208" s="189"/>
      <c r="AT208" s="189"/>
      <c r="AU208" s="189"/>
      <c r="AV208" s="189"/>
      <c r="AW208" s="189"/>
      <c r="AX208" s="189"/>
      <c r="AY208" s="189"/>
      <c r="AZ208" s="189"/>
      <c r="BA208" s="189"/>
      <c r="BB208" s="189"/>
      <c r="BC208" s="189"/>
      <c r="BD208" s="189"/>
      <c r="BE208" s="189"/>
      <c r="BF208" s="189"/>
      <c r="BG208" s="189"/>
      <c r="BH208" s="189"/>
      <c r="BI208" s="189"/>
      <c r="BJ208" s="189"/>
      <c r="BK208" s="189"/>
      <c r="BL208" s="189"/>
      <c r="BM208" s="189"/>
      <c r="BN208" s="189"/>
      <c r="BO208" s="189"/>
      <c r="BP208" s="189"/>
      <c r="BQ208" s="189"/>
      <c r="BR208" s="189"/>
    </row>
    <row r="209" spans="2:70" x14ac:dyDescent="0.2">
      <c r="B209" s="189"/>
      <c r="C209" s="189"/>
      <c r="D209" s="189"/>
      <c r="E209" s="189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  <c r="AA209" s="189"/>
      <c r="AB209" s="189"/>
      <c r="AR209" s="189"/>
      <c r="AS209" s="189"/>
      <c r="AT209" s="189"/>
      <c r="AU209" s="189"/>
      <c r="AV209" s="189"/>
      <c r="AW209" s="189"/>
      <c r="AX209" s="189"/>
      <c r="AY209" s="189"/>
      <c r="AZ209" s="189"/>
      <c r="BA209" s="189"/>
      <c r="BB209" s="189"/>
      <c r="BC209" s="189"/>
      <c r="BD209" s="189"/>
      <c r="BE209" s="189"/>
      <c r="BF209" s="189"/>
      <c r="BG209" s="189"/>
      <c r="BH209" s="189"/>
      <c r="BI209" s="189"/>
      <c r="BJ209" s="189"/>
      <c r="BK209" s="189"/>
      <c r="BL209" s="189"/>
      <c r="BM209" s="189"/>
      <c r="BN209" s="189"/>
      <c r="BO209" s="189"/>
      <c r="BP209" s="189"/>
      <c r="BQ209" s="189"/>
      <c r="BR209" s="189"/>
    </row>
    <row r="210" spans="2:70" x14ac:dyDescent="0.2">
      <c r="B210" s="189"/>
      <c r="C210" s="189"/>
      <c r="D210" s="189"/>
      <c r="E210" s="189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  <c r="AA210" s="189"/>
      <c r="AB210" s="189"/>
      <c r="AR210" s="189"/>
      <c r="AS210" s="189"/>
      <c r="AT210" s="189"/>
      <c r="AU210" s="189"/>
      <c r="AV210" s="189"/>
      <c r="AW210" s="189"/>
      <c r="AX210" s="189"/>
      <c r="AY210" s="189"/>
      <c r="AZ210" s="189"/>
      <c r="BA210" s="189"/>
      <c r="BB210" s="189"/>
      <c r="BC210" s="189"/>
      <c r="BD210" s="189"/>
      <c r="BE210" s="189"/>
      <c r="BF210" s="189"/>
      <c r="BG210" s="189"/>
      <c r="BH210" s="189"/>
      <c r="BI210" s="189"/>
      <c r="BJ210" s="189"/>
      <c r="BK210" s="189"/>
      <c r="BL210" s="189"/>
      <c r="BM210" s="189"/>
      <c r="BN210" s="189"/>
      <c r="BO210" s="189"/>
      <c r="BP210" s="189"/>
      <c r="BQ210" s="189"/>
      <c r="BR210" s="189"/>
    </row>
    <row r="211" spans="2:70" x14ac:dyDescent="0.2">
      <c r="B211" s="189"/>
      <c r="C211" s="189"/>
      <c r="D211" s="189"/>
      <c r="E211" s="189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R211" s="189"/>
      <c r="AS211" s="189"/>
      <c r="AT211" s="189"/>
      <c r="AU211" s="189"/>
      <c r="AV211" s="189"/>
      <c r="AW211" s="189"/>
      <c r="AX211" s="189"/>
      <c r="AY211" s="189"/>
      <c r="AZ211" s="189"/>
      <c r="BA211" s="189"/>
      <c r="BB211" s="189"/>
      <c r="BC211" s="189"/>
      <c r="BD211" s="189"/>
      <c r="BE211" s="189"/>
      <c r="BF211" s="189"/>
      <c r="BG211" s="189"/>
      <c r="BH211" s="189"/>
      <c r="BI211" s="189"/>
      <c r="BJ211" s="189"/>
      <c r="BK211" s="189"/>
      <c r="BL211" s="189"/>
      <c r="BM211" s="189"/>
      <c r="BN211" s="189"/>
      <c r="BO211" s="189"/>
      <c r="BP211" s="189"/>
      <c r="BQ211" s="189"/>
      <c r="BR211" s="189"/>
    </row>
    <row r="212" spans="2:70" x14ac:dyDescent="0.2">
      <c r="B212" s="189"/>
      <c r="C212" s="189"/>
      <c r="D212" s="189"/>
      <c r="E212" s="189"/>
      <c r="F212" s="189"/>
      <c r="G212" s="189"/>
      <c r="H212" s="189"/>
      <c r="I212" s="189"/>
      <c r="J212" s="189"/>
      <c r="K212" s="18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  <c r="X212" s="189"/>
      <c r="Y212" s="189"/>
      <c r="Z212" s="189"/>
      <c r="AA212" s="189"/>
      <c r="AB212" s="189"/>
      <c r="AR212" s="189"/>
      <c r="AS212" s="189"/>
      <c r="AT212" s="189"/>
      <c r="AU212" s="189"/>
      <c r="AV212" s="189"/>
      <c r="AW212" s="189"/>
      <c r="AX212" s="189"/>
      <c r="AY212" s="189"/>
      <c r="AZ212" s="189"/>
      <c r="BA212" s="189"/>
      <c r="BB212" s="189"/>
      <c r="BC212" s="189"/>
      <c r="BD212" s="189"/>
      <c r="BE212" s="189"/>
      <c r="BF212" s="189"/>
      <c r="BG212" s="189"/>
      <c r="BH212" s="189"/>
      <c r="BI212" s="189"/>
      <c r="BJ212" s="189"/>
      <c r="BK212" s="189"/>
      <c r="BL212" s="189"/>
      <c r="BM212" s="189"/>
      <c r="BN212" s="189"/>
      <c r="BO212" s="189"/>
      <c r="BP212" s="189"/>
      <c r="BQ212" s="189"/>
      <c r="BR212" s="189"/>
    </row>
    <row r="213" spans="2:70" x14ac:dyDescent="0.2"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  <c r="Z213" s="189"/>
      <c r="AA213" s="189"/>
      <c r="AB213" s="189"/>
      <c r="AR213" s="189"/>
      <c r="AS213" s="189"/>
      <c r="AT213" s="189"/>
      <c r="AU213" s="189"/>
      <c r="AV213" s="189"/>
      <c r="AW213" s="189"/>
      <c r="AX213" s="189"/>
      <c r="AY213" s="189"/>
      <c r="AZ213" s="189"/>
      <c r="BA213" s="189"/>
      <c r="BB213" s="189"/>
      <c r="BC213" s="189"/>
      <c r="BD213" s="189"/>
      <c r="BE213" s="189"/>
      <c r="BF213" s="189"/>
      <c r="BG213" s="189"/>
      <c r="BH213" s="189"/>
      <c r="BI213" s="189"/>
      <c r="BJ213" s="189"/>
      <c r="BK213" s="189"/>
      <c r="BL213" s="189"/>
      <c r="BM213" s="189"/>
      <c r="BN213" s="189"/>
      <c r="BO213" s="189"/>
      <c r="BP213" s="189"/>
      <c r="BQ213" s="189"/>
      <c r="BR213" s="189"/>
    </row>
    <row r="214" spans="2:70" x14ac:dyDescent="0.2">
      <c r="B214" s="189"/>
      <c r="C214" s="189"/>
      <c r="D214" s="189"/>
      <c r="E214" s="189"/>
      <c r="F214" s="189"/>
      <c r="G214" s="189"/>
      <c r="H214" s="189"/>
      <c r="I214" s="189"/>
      <c r="J214" s="189"/>
      <c r="K214" s="189"/>
      <c r="L214" s="189"/>
      <c r="M214" s="189"/>
      <c r="N214" s="189"/>
      <c r="O214" s="189"/>
      <c r="P214" s="189"/>
      <c r="Q214" s="189"/>
      <c r="R214" s="189"/>
      <c r="S214" s="189"/>
      <c r="T214" s="189"/>
      <c r="U214" s="189"/>
      <c r="V214" s="189"/>
      <c r="W214" s="189"/>
      <c r="X214" s="189"/>
      <c r="Y214" s="189"/>
      <c r="Z214" s="189"/>
      <c r="AA214" s="189"/>
      <c r="AB214" s="189"/>
      <c r="AR214" s="189"/>
      <c r="AS214" s="189"/>
      <c r="AT214" s="189"/>
      <c r="AU214" s="189"/>
      <c r="AV214" s="189"/>
      <c r="AW214" s="189"/>
      <c r="AX214" s="189"/>
      <c r="AY214" s="189"/>
      <c r="AZ214" s="189"/>
      <c r="BA214" s="189"/>
      <c r="BB214" s="189"/>
      <c r="BC214" s="189"/>
      <c r="BD214" s="189"/>
      <c r="BE214" s="189"/>
      <c r="BF214" s="189"/>
      <c r="BG214" s="189"/>
      <c r="BH214" s="189"/>
      <c r="BI214" s="189"/>
      <c r="BJ214" s="189"/>
      <c r="BK214" s="189"/>
      <c r="BL214" s="189"/>
      <c r="BM214" s="189"/>
      <c r="BN214" s="189"/>
      <c r="BO214" s="189"/>
      <c r="BP214" s="189"/>
      <c r="BQ214" s="189"/>
      <c r="BR214" s="189"/>
    </row>
    <row r="215" spans="2:70" x14ac:dyDescent="0.2">
      <c r="B215" s="189"/>
      <c r="C215" s="189"/>
      <c r="D215" s="189"/>
      <c r="E215" s="189"/>
      <c r="F215" s="189"/>
      <c r="G215" s="189"/>
      <c r="H215" s="189"/>
      <c r="I215" s="189"/>
      <c r="J215" s="189"/>
      <c r="K215" s="18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  <c r="X215" s="189"/>
      <c r="Y215" s="189"/>
      <c r="Z215" s="189"/>
      <c r="AA215" s="189"/>
      <c r="AB215" s="189"/>
      <c r="AR215" s="189"/>
      <c r="AS215" s="189"/>
      <c r="AT215" s="189"/>
      <c r="AU215" s="189"/>
      <c r="AV215" s="189"/>
      <c r="AW215" s="189"/>
      <c r="AX215" s="189"/>
      <c r="AY215" s="189"/>
      <c r="AZ215" s="189"/>
      <c r="BA215" s="189"/>
      <c r="BB215" s="189"/>
      <c r="BC215" s="189"/>
      <c r="BD215" s="189"/>
      <c r="BE215" s="189"/>
      <c r="BF215" s="189"/>
      <c r="BG215" s="189"/>
      <c r="BH215" s="189"/>
      <c r="BI215" s="189"/>
      <c r="BJ215" s="189"/>
      <c r="BK215" s="189"/>
      <c r="BL215" s="189"/>
      <c r="BM215" s="189"/>
      <c r="BN215" s="189"/>
      <c r="BO215" s="189"/>
      <c r="BP215" s="189"/>
      <c r="BQ215" s="189"/>
      <c r="BR215" s="189"/>
    </row>
    <row r="216" spans="2:70" x14ac:dyDescent="0.2">
      <c r="B216" s="189"/>
      <c r="C216" s="189"/>
      <c r="D216" s="189"/>
      <c r="E216" s="189"/>
      <c r="F216" s="189"/>
      <c r="G216" s="189"/>
      <c r="H216" s="189"/>
      <c r="I216" s="189"/>
      <c r="J216" s="189"/>
      <c r="K216" s="189"/>
      <c r="L216" s="189"/>
      <c r="M216" s="189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  <c r="X216" s="189"/>
      <c r="Y216" s="189"/>
      <c r="Z216" s="189"/>
      <c r="AA216" s="189"/>
      <c r="AB216" s="189"/>
      <c r="AR216" s="189"/>
      <c r="AS216" s="189"/>
      <c r="AT216" s="189"/>
      <c r="AU216" s="189"/>
      <c r="AV216" s="189"/>
      <c r="AW216" s="189"/>
      <c r="AX216" s="189"/>
      <c r="AY216" s="189"/>
      <c r="AZ216" s="189"/>
      <c r="BA216" s="189"/>
      <c r="BB216" s="189"/>
      <c r="BC216" s="189"/>
      <c r="BD216" s="189"/>
      <c r="BE216" s="189"/>
      <c r="BF216" s="189"/>
      <c r="BG216" s="189"/>
      <c r="BH216" s="189"/>
      <c r="BI216" s="189"/>
      <c r="BJ216" s="189"/>
      <c r="BK216" s="189"/>
      <c r="BL216" s="189"/>
      <c r="BM216" s="189"/>
      <c r="BN216" s="189"/>
      <c r="BO216" s="189"/>
      <c r="BP216" s="189"/>
      <c r="BQ216" s="189"/>
      <c r="BR216" s="189"/>
    </row>
    <row r="217" spans="2:70" x14ac:dyDescent="0.2">
      <c r="B217" s="189"/>
      <c r="C217" s="189"/>
      <c r="D217" s="189"/>
      <c r="E217" s="189"/>
      <c r="F217" s="189"/>
      <c r="G217" s="189"/>
      <c r="H217" s="189"/>
      <c r="I217" s="189"/>
      <c r="J217" s="189"/>
      <c r="K217" s="189"/>
      <c r="L217" s="189"/>
      <c r="M217" s="189"/>
      <c r="N217" s="189"/>
      <c r="O217" s="189"/>
      <c r="P217" s="189"/>
      <c r="Q217" s="189"/>
      <c r="R217" s="189"/>
      <c r="S217" s="189"/>
      <c r="T217" s="189"/>
      <c r="U217" s="189"/>
      <c r="V217" s="189"/>
      <c r="W217" s="189"/>
      <c r="X217" s="189"/>
      <c r="Y217" s="189"/>
      <c r="Z217" s="189"/>
      <c r="AA217" s="189"/>
      <c r="AB217" s="189"/>
      <c r="AR217" s="189"/>
      <c r="AS217" s="189"/>
      <c r="AT217" s="189"/>
      <c r="AU217" s="189"/>
      <c r="AV217" s="189"/>
      <c r="AW217" s="189"/>
      <c r="AX217" s="189"/>
      <c r="AY217" s="189"/>
      <c r="AZ217" s="189"/>
      <c r="BA217" s="189"/>
      <c r="BB217" s="189"/>
      <c r="BC217" s="189"/>
      <c r="BD217" s="189"/>
      <c r="BE217" s="189"/>
      <c r="BF217" s="189"/>
      <c r="BG217" s="189"/>
      <c r="BH217" s="189"/>
      <c r="BI217" s="189"/>
      <c r="BJ217" s="189"/>
      <c r="BK217" s="189"/>
      <c r="BL217" s="189"/>
      <c r="BM217" s="189"/>
      <c r="BN217" s="189"/>
      <c r="BO217" s="189"/>
      <c r="BP217" s="189"/>
      <c r="BQ217" s="189"/>
      <c r="BR217" s="189"/>
    </row>
    <row r="218" spans="2:70" x14ac:dyDescent="0.2">
      <c r="B218" s="189"/>
      <c r="C218" s="189"/>
      <c r="D218" s="189"/>
      <c r="E218" s="189"/>
      <c r="F218" s="189"/>
      <c r="G218" s="189"/>
      <c r="H218" s="189"/>
      <c r="I218" s="189"/>
      <c r="J218" s="189"/>
      <c r="K218" s="189"/>
      <c r="L218" s="189"/>
      <c r="M218" s="189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  <c r="X218" s="189"/>
      <c r="Y218" s="189"/>
      <c r="Z218" s="189"/>
      <c r="AA218" s="189"/>
      <c r="AB218" s="189"/>
      <c r="AR218" s="189"/>
      <c r="AS218" s="189"/>
      <c r="AT218" s="189"/>
      <c r="AU218" s="189"/>
      <c r="AV218" s="189"/>
      <c r="AW218" s="189"/>
      <c r="AX218" s="189"/>
      <c r="AY218" s="189"/>
      <c r="AZ218" s="189"/>
      <c r="BA218" s="189"/>
      <c r="BB218" s="189"/>
      <c r="BC218" s="189"/>
      <c r="BD218" s="189"/>
      <c r="BE218" s="189"/>
      <c r="BF218" s="189"/>
      <c r="BG218" s="189"/>
      <c r="BH218" s="189"/>
      <c r="BI218" s="189"/>
      <c r="BJ218" s="189"/>
      <c r="BK218" s="189"/>
      <c r="BL218" s="189"/>
      <c r="BM218" s="189"/>
      <c r="BN218" s="189"/>
      <c r="BO218" s="189"/>
      <c r="BP218" s="189"/>
      <c r="BQ218" s="189"/>
      <c r="BR218" s="189"/>
    </row>
    <row r="219" spans="2:70" x14ac:dyDescent="0.2">
      <c r="B219" s="189"/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89"/>
      <c r="N219" s="189"/>
      <c r="O219" s="189"/>
      <c r="P219" s="189"/>
      <c r="Q219" s="189"/>
      <c r="R219" s="189"/>
      <c r="S219" s="189"/>
      <c r="T219" s="189"/>
      <c r="U219" s="189"/>
      <c r="V219" s="189"/>
      <c r="W219" s="189"/>
      <c r="X219" s="189"/>
      <c r="Y219" s="189"/>
      <c r="Z219" s="189"/>
      <c r="AA219" s="189"/>
      <c r="AB219" s="189"/>
      <c r="AR219" s="189"/>
      <c r="AS219" s="189"/>
      <c r="AT219" s="189"/>
      <c r="AU219" s="189"/>
      <c r="AV219" s="189"/>
      <c r="AW219" s="189"/>
      <c r="AX219" s="189"/>
      <c r="AY219" s="189"/>
      <c r="AZ219" s="189"/>
      <c r="BA219" s="189"/>
      <c r="BB219" s="189"/>
      <c r="BC219" s="189"/>
      <c r="BD219" s="189"/>
      <c r="BE219" s="189"/>
      <c r="BF219" s="189"/>
      <c r="BG219" s="189"/>
      <c r="BH219" s="189"/>
      <c r="BI219" s="189"/>
      <c r="BJ219" s="189"/>
      <c r="BK219" s="189"/>
      <c r="BL219" s="189"/>
      <c r="BM219" s="189"/>
      <c r="BN219" s="189"/>
      <c r="BO219" s="189"/>
      <c r="BP219" s="189"/>
      <c r="BQ219" s="189"/>
      <c r="BR219" s="189"/>
    </row>
    <row r="220" spans="2:70" x14ac:dyDescent="0.2">
      <c r="B220" s="189"/>
      <c r="C220" s="189"/>
      <c r="D220" s="189"/>
      <c r="E220" s="189"/>
      <c r="F220" s="189"/>
      <c r="G220" s="189"/>
      <c r="H220" s="189"/>
      <c r="I220" s="189"/>
      <c r="J220" s="189"/>
      <c r="K220" s="189"/>
      <c r="L220" s="189"/>
      <c r="M220" s="189"/>
      <c r="N220" s="189"/>
      <c r="O220" s="189"/>
      <c r="P220" s="189"/>
      <c r="Q220" s="189"/>
      <c r="R220" s="189"/>
      <c r="S220" s="189"/>
      <c r="T220" s="189"/>
      <c r="U220" s="189"/>
      <c r="V220" s="189"/>
      <c r="W220" s="189"/>
      <c r="X220" s="189"/>
      <c r="Y220" s="189"/>
      <c r="Z220" s="189"/>
      <c r="AA220" s="189"/>
      <c r="AB220" s="189"/>
      <c r="AR220" s="189"/>
      <c r="AS220" s="189"/>
      <c r="AT220" s="189"/>
      <c r="AU220" s="189"/>
      <c r="AV220" s="189"/>
      <c r="AW220" s="189"/>
      <c r="AX220" s="189"/>
      <c r="AY220" s="189"/>
      <c r="AZ220" s="189"/>
      <c r="BA220" s="189"/>
      <c r="BB220" s="189"/>
      <c r="BC220" s="189"/>
      <c r="BD220" s="189"/>
      <c r="BE220" s="189"/>
      <c r="BF220" s="189"/>
      <c r="BG220" s="189"/>
      <c r="BH220" s="189"/>
      <c r="BI220" s="189"/>
      <c r="BJ220" s="189"/>
      <c r="BK220" s="189"/>
      <c r="BL220" s="189"/>
      <c r="BM220" s="189"/>
      <c r="BN220" s="189"/>
      <c r="BO220" s="189"/>
      <c r="BP220" s="189"/>
      <c r="BQ220" s="189"/>
      <c r="BR220" s="189"/>
    </row>
    <row r="221" spans="2:70" x14ac:dyDescent="0.2">
      <c r="B221" s="189"/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  <c r="Y221" s="189"/>
      <c r="Z221" s="189"/>
      <c r="AA221" s="189"/>
      <c r="AB221" s="189"/>
      <c r="AR221" s="189"/>
      <c r="AS221" s="189"/>
      <c r="AT221" s="189"/>
      <c r="AU221" s="189"/>
      <c r="AV221" s="189"/>
      <c r="AW221" s="189"/>
      <c r="AX221" s="189"/>
      <c r="AY221" s="189"/>
      <c r="AZ221" s="189"/>
      <c r="BA221" s="189"/>
      <c r="BB221" s="189"/>
      <c r="BC221" s="189"/>
      <c r="BD221" s="189"/>
      <c r="BE221" s="189"/>
      <c r="BF221" s="189"/>
      <c r="BG221" s="189"/>
      <c r="BH221" s="189"/>
      <c r="BI221" s="189"/>
      <c r="BJ221" s="189"/>
      <c r="BK221" s="189"/>
      <c r="BL221" s="189"/>
      <c r="BM221" s="189"/>
      <c r="BN221" s="189"/>
      <c r="BO221" s="189"/>
      <c r="BP221" s="189"/>
      <c r="BQ221" s="189"/>
      <c r="BR221" s="189"/>
    </row>
    <row r="222" spans="2:70" x14ac:dyDescent="0.2">
      <c r="B222" s="189"/>
      <c r="C222" s="189"/>
      <c r="D222" s="189"/>
      <c r="E222" s="189"/>
      <c r="F222" s="189"/>
      <c r="G222" s="189"/>
      <c r="H222" s="189"/>
      <c r="I222" s="189"/>
      <c r="J222" s="189"/>
      <c r="K222" s="189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  <c r="X222" s="189"/>
      <c r="Y222" s="189"/>
      <c r="Z222" s="189"/>
      <c r="AA222" s="189"/>
      <c r="AB222" s="189"/>
      <c r="AR222" s="189"/>
      <c r="AS222" s="189"/>
      <c r="AT222" s="189"/>
      <c r="AU222" s="189"/>
      <c r="AV222" s="189"/>
      <c r="AW222" s="189"/>
      <c r="AX222" s="189"/>
      <c r="AY222" s="189"/>
      <c r="AZ222" s="189"/>
      <c r="BA222" s="189"/>
      <c r="BB222" s="189"/>
      <c r="BC222" s="189"/>
      <c r="BD222" s="189"/>
      <c r="BE222" s="189"/>
      <c r="BF222" s="189"/>
      <c r="BG222" s="189"/>
      <c r="BH222" s="189"/>
      <c r="BI222" s="189"/>
      <c r="BJ222" s="189"/>
      <c r="BK222" s="189"/>
      <c r="BL222" s="189"/>
      <c r="BM222" s="189"/>
      <c r="BN222" s="189"/>
      <c r="BO222" s="189"/>
      <c r="BP222" s="189"/>
      <c r="BQ222" s="189"/>
      <c r="BR222" s="189"/>
    </row>
    <row r="223" spans="2:70" x14ac:dyDescent="0.2">
      <c r="B223" s="189"/>
      <c r="C223" s="189"/>
      <c r="D223" s="189"/>
      <c r="E223" s="189"/>
      <c r="F223" s="189"/>
      <c r="G223" s="189"/>
      <c r="H223" s="189"/>
      <c r="I223" s="189"/>
      <c r="J223" s="189"/>
      <c r="K223" s="189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  <c r="W223" s="189"/>
      <c r="X223" s="189"/>
      <c r="Y223" s="189"/>
      <c r="Z223" s="189"/>
      <c r="AA223" s="189"/>
      <c r="AB223" s="189"/>
      <c r="AR223" s="189"/>
      <c r="AS223" s="189"/>
      <c r="AT223" s="189"/>
      <c r="AU223" s="189"/>
      <c r="AV223" s="189"/>
      <c r="AW223" s="189"/>
      <c r="AX223" s="189"/>
      <c r="AY223" s="189"/>
      <c r="AZ223" s="189"/>
      <c r="BA223" s="189"/>
      <c r="BB223" s="189"/>
      <c r="BC223" s="189"/>
      <c r="BD223" s="189"/>
      <c r="BE223" s="189"/>
      <c r="BF223" s="189"/>
      <c r="BG223" s="189"/>
      <c r="BH223" s="189"/>
      <c r="BI223" s="189"/>
      <c r="BJ223" s="189"/>
      <c r="BK223" s="189"/>
      <c r="BL223" s="189"/>
      <c r="BM223" s="189"/>
      <c r="BN223" s="189"/>
      <c r="BO223" s="189"/>
      <c r="BP223" s="189"/>
      <c r="BQ223" s="189"/>
      <c r="BR223" s="189"/>
    </row>
    <row r="224" spans="2:70" x14ac:dyDescent="0.2">
      <c r="B224" s="189"/>
      <c r="C224" s="189"/>
      <c r="D224" s="189"/>
      <c r="E224" s="189"/>
      <c r="F224" s="189"/>
      <c r="G224" s="189"/>
      <c r="H224" s="189"/>
      <c r="I224" s="189"/>
      <c r="J224" s="189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  <c r="X224" s="189"/>
      <c r="Y224" s="189"/>
      <c r="Z224" s="189"/>
      <c r="AA224" s="189"/>
      <c r="AB224" s="189"/>
      <c r="AR224" s="189"/>
      <c r="AS224" s="189"/>
      <c r="AT224" s="189"/>
      <c r="AU224" s="189"/>
      <c r="AV224" s="189"/>
      <c r="AW224" s="189"/>
      <c r="AX224" s="189"/>
      <c r="AY224" s="189"/>
      <c r="AZ224" s="189"/>
      <c r="BA224" s="189"/>
      <c r="BB224" s="189"/>
      <c r="BC224" s="189"/>
      <c r="BD224" s="189"/>
      <c r="BE224" s="189"/>
      <c r="BF224" s="189"/>
      <c r="BG224" s="189"/>
      <c r="BH224" s="189"/>
      <c r="BI224" s="189"/>
      <c r="BJ224" s="189"/>
      <c r="BK224" s="189"/>
      <c r="BL224" s="189"/>
      <c r="BM224" s="189"/>
      <c r="BN224" s="189"/>
      <c r="BO224" s="189"/>
      <c r="BP224" s="189"/>
      <c r="BQ224" s="189"/>
      <c r="BR224" s="189"/>
    </row>
    <row r="225" spans="2:70" x14ac:dyDescent="0.2">
      <c r="B225" s="189"/>
      <c r="C225" s="189"/>
      <c r="D225" s="189"/>
      <c r="E225" s="189"/>
      <c r="F225" s="189"/>
      <c r="G225" s="189"/>
      <c r="H225" s="189"/>
      <c r="I225" s="189"/>
      <c r="J225" s="189"/>
      <c r="K225" s="189"/>
      <c r="L225" s="189"/>
      <c r="M225" s="189"/>
      <c r="N225" s="189"/>
      <c r="O225" s="189"/>
      <c r="P225" s="189"/>
      <c r="Q225" s="189"/>
      <c r="R225" s="189"/>
      <c r="S225" s="189"/>
      <c r="T225" s="189"/>
      <c r="U225" s="189"/>
      <c r="V225" s="189"/>
      <c r="W225" s="189"/>
      <c r="X225" s="189"/>
      <c r="Y225" s="189"/>
      <c r="Z225" s="189"/>
      <c r="AA225" s="189"/>
      <c r="AB225" s="189"/>
      <c r="AR225" s="189"/>
      <c r="AS225" s="189"/>
      <c r="AT225" s="189"/>
      <c r="AU225" s="189"/>
      <c r="AV225" s="189"/>
      <c r="AW225" s="189"/>
      <c r="AX225" s="189"/>
      <c r="AY225" s="189"/>
      <c r="AZ225" s="189"/>
      <c r="BA225" s="189"/>
      <c r="BB225" s="189"/>
      <c r="BC225" s="189"/>
      <c r="BD225" s="189"/>
      <c r="BE225" s="189"/>
      <c r="BF225" s="189"/>
      <c r="BG225" s="189"/>
      <c r="BH225" s="189"/>
      <c r="BI225" s="189"/>
      <c r="BJ225" s="189"/>
      <c r="BK225" s="189"/>
      <c r="BL225" s="189"/>
      <c r="BM225" s="189"/>
      <c r="BN225" s="189"/>
      <c r="BO225" s="189"/>
      <c r="BP225" s="189"/>
      <c r="BQ225" s="189"/>
      <c r="BR225" s="189"/>
    </row>
    <row r="226" spans="2:70" x14ac:dyDescent="0.2">
      <c r="B226" s="189"/>
      <c r="C226" s="189"/>
      <c r="D226" s="189"/>
      <c r="E226" s="189"/>
      <c r="F226" s="189"/>
      <c r="G226" s="189"/>
      <c r="H226" s="189"/>
      <c r="I226" s="189"/>
      <c r="J226" s="189"/>
      <c r="K226" s="18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  <c r="W226" s="189"/>
      <c r="X226" s="189"/>
      <c r="Y226" s="189"/>
      <c r="Z226" s="189"/>
      <c r="AA226" s="189"/>
      <c r="AB226" s="189"/>
      <c r="AR226" s="189"/>
      <c r="AS226" s="189"/>
      <c r="AT226" s="189"/>
      <c r="AU226" s="189"/>
      <c r="AV226" s="189"/>
      <c r="AW226" s="189"/>
      <c r="AX226" s="189"/>
      <c r="AY226" s="189"/>
      <c r="AZ226" s="189"/>
      <c r="BA226" s="189"/>
      <c r="BB226" s="189"/>
      <c r="BC226" s="189"/>
      <c r="BD226" s="189"/>
      <c r="BE226" s="189"/>
      <c r="BF226" s="189"/>
      <c r="BG226" s="189"/>
      <c r="BH226" s="189"/>
      <c r="BI226" s="189"/>
      <c r="BJ226" s="189"/>
      <c r="BK226" s="189"/>
      <c r="BL226" s="189"/>
      <c r="BM226" s="189"/>
      <c r="BN226" s="189"/>
      <c r="BO226" s="189"/>
      <c r="BP226" s="189"/>
      <c r="BQ226" s="189"/>
      <c r="BR226" s="189"/>
    </row>
    <row r="227" spans="2:70" x14ac:dyDescent="0.2">
      <c r="B227" s="189"/>
      <c r="C227" s="189"/>
      <c r="D227" s="189"/>
      <c r="E227" s="189"/>
      <c r="F227" s="189"/>
      <c r="G227" s="189"/>
      <c r="H227" s="189"/>
      <c r="I227" s="189"/>
      <c r="J227" s="189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189"/>
      <c r="AA227" s="189"/>
      <c r="AB227" s="189"/>
      <c r="AR227" s="189"/>
      <c r="AS227" s="189"/>
      <c r="AT227" s="189"/>
      <c r="AU227" s="189"/>
      <c r="AV227" s="189"/>
      <c r="AW227" s="189"/>
      <c r="AX227" s="189"/>
      <c r="AY227" s="189"/>
      <c r="AZ227" s="189"/>
      <c r="BA227" s="189"/>
      <c r="BB227" s="189"/>
      <c r="BC227" s="189"/>
      <c r="BD227" s="189"/>
      <c r="BE227" s="189"/>
      <c r="BF227" s="189"/>
      <c r="BG227" s="189"/>
      <c r="BH227" s="189"/>
      <c r="BI227" s="189"/>
      <c r="BJ227" s="189"/>
      <c r="BK227" s="189"/>
      <c r="BL227" s="189"/>
      <c r="BM227" s="189"/>
      <c r="BN227" s="189"/>
      <c r="BO227" s="189"/>
      <c r="BP227" s="189"/>
      <c r="BQ227" s="189"/>
      <c r="BR227" s="189"/>
    </row>
    <row r="228" spans="2:70" x14ac:dyDescent="0.2">
      <c r="B228" s="189"/>
      <c r="C228" s="189"/>
      <c r="D228" s="189"/>
      <c r="E228" s="189"/>
      <c r="F228" s="189"/>
      <c r="G228" s="189"/>
      <c r="H228" s="189"/>
      <c r="I228" s="189"/>
      <c r="J228" s="189"/>
      <c r="K228" s="189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  <c r="Y228" s="189"/>
      <c r="Z228" s="189"/>
      <c r="AA228" s="189"/>
      <c r="AB228" s="189"/>
      <c r="AR228" s="189"/>
      <c r="AS228" s="189"/>
      <c r="AT228" s="189"/>
      <c r="AU228" s="189"/>
      <c r="AV228" s="189"/>
      <c r="AW228" s="189"/>
      <c r="AX228" s="189"/>
      <c r="AY228" s="189"/>
      <c r="AZ228" s="189"/>
      <c r="BA228" s="189"/>
      <c r="BB228" s="189"/>
      <c r="BC228" s="189"/>
      <c r="BD228" s="189"/>
      <c r="BE228" s="189"/>
      <c r="BF228" s="189"/>
      <c r="BG228" s="189"/>
      <c r="BH228" s="189"/>
      <c r="BI228" s="189"/>
      <c r="BJ228" s="189"/>
      <c r="BK228" s="189"/>
      <c r="BL228" s="189"/>
      <c r="BM228" s="189"/>
      <c r="BN228" s="189"/>
      <c r="BO228" s="189"/>
      <c r="BP228" s="189"/>
      <c r="BQ228" s="189"/>
      <c r="BR228" s="189"/>
    </row>
    <row r="229" spans="2:70" x14ac:dyDescent="0.2">
      <c r="B229" s="189"/>
      <c r="C229" s="189"/>
      <c r="D229" s="189"/>
      <c r="E229" s="189"/>
      <c r="F229" s="189"/>
      <c r="G229" s="189"/>
      <c r="H229" s="189"/>
      <c r="I229" s="189"/>
      <c r="J229" s="189"/>
      <c r="K229" s="18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  <c r="Y229" s="189"/>
      <c r="Z229" s="189"/>
      <c r="AA229" s="189"/>
      <c r="AB229" s="189"/>
      <c r="AR229" s="189"/>
      <c r="AS229" s="189"/>
      <c r="AT229" s="189"/>
      <c r="AU229" s="189"/>
      <c r="AV229" s="189"/>
      <c r="AW229" s="189"/>
      <c r="AX229" s="189"/>
      <c r="AY229" s="189"/>
      <c r="AZ229" s="189"/>
      <c r="BA229" s="189"/>
      <c r="BB229" s="189"/>
      <c r="BC229" s="189"/>
      <c r="BD229" s="189"/>
      <c r="BE229" s="189"/>
      <c r="BF229" s="189"/>
      <c r="BG229" s="189"/>
      <c r="BH229" s="189"/>
      <c r="BI229" s="189"/>
      <c r="BJ229" s="189"/>
      <c r="BK229" s="189"/>
      <c r="BL229" s="189"/>
      <c r="BM229" s="189"/>
      <c r="BN229" s="189"/>
      <c r="BO229" s="189"/>
      <c r="BP229" s="189"/>
      <c r="BQ229" s="189"/>
      <c r="BR229" s="189"/>
    </row>
    <row r="230" spans="2:70" x14ac:dyDescent="0.2">
      <c r="B230" s="189"/>
      <c r="C230" s="189"/>
      <c r="D230" s="189"/>
      <c r="E230" s="189"/>
      <c r="F230" s="189"/>
      <c r="G230" s="189"/>
      <c r="H230" s="189"/>
      <c r="I230" s="189"/>
      <c r="J230" s="189"/>
      <c r="K230" s="189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  <c r="X230" s="189"/>
      <c r="Y230" s="189"/>
      <c r="Z230" s="189"/>
      <c r="AA230" s="189"/>
      <c r="AB230" s="189"/>
      <c r="AR230" s="189"/>
      <c r="AS230" s="189"/>
      <c r="AT230" s="189"/>
      <c r="AU230" s="189"/>
      <c r="AV230" s="189"/>
      <c r="AW230" s="189"/>
      <c r="AX230" s="189"/>
      <c r="AY230" s="189"/>
      <c r="AZ230" s="189"/>
      <c r="BA230" s="189"/>
      <c r="BB230" s="189"/>
      <c r="BC230" s="189"/>
      <c r="BD230" s="189"/>
      <c r="BE230" s="189"/>
      <c r="BF230" s="189"/>
      <c r="BG230" s="189"/>
      <c r="BH230" s="189"/>
      <c r="BI230" s="189"/>
      <c r="BJ230" s="189"/>
      <c r="BK230" s="189"/>
      <c r="BL230" s="189"/>
      <c r="BM230" s="189"/>
      <c r="BN230" s="189"/>
      <c r="BO230" s="189"/>
      <c r="BP230" s="189"/>
      <c r="BQ230" s="189"/>
      <c r="BR230" s="189"/>
    </row>
    <row r="231" spans="2:70" x14ac:dyDescent="0.2">
      <c r="B231" s="189"/>
      <c r="C231" s="189"/>
      <c r="D231" s="189"/>
      <c r="E231" s="189"/>
      <c r="F231" s="189"/>
      <c r="G231" s="189"/>
      <c r="H231" s="189"/>
      <c r="I231" s="189"/>
      <c r="J231" s="189"/>
      <c r="K231" s="189"/>
      <c r="L231" s="189"/>
      <c r="M231" s="189"/>
      <c r="N231" s="189"/>
      <c r="O231" s="189"/>
      <c r="P231" s="189"/>
      <c r="Q231" s="189"/>
      <c r="R231" s="189"/>
      <c r="S231" s="189"/>
      <c r="T231" s="189"/>
      <c r="U231" s="189"/>
      <c r="V231" s="189"/>
      <c r="W231" s="189"/>
      <c r="X231" s="189"/>
      <c r="Y231" s="189"/>
      <c r="Z231" s="189"/>
      <c r="AA231" s="189"/>
      <c r="AB231" s="189"/>
      <c r="AR231" s="189"/>
      <c r="AS231" s="189"/>
      <c r="AT231" s="189"/>
      <c r="AU231" s="189"/>
      <c r="AV231" s="189"/>
      <c r="AW231" s="189"/>
      <c r="AX231" s="189"/>
      <c r="AY231" s="189"/>
      <c r="AZ231" s="189"/>
      <c r="BA231" s="189"/>
      <c r="BB231" s="189"/>
      <c r="BC231" s="189"/>
      <c r="BD231" s="189"/>
      <c r="BE231" s="189"/>
      <c r="BF231" s="189"/>
      <c r="BG231" s="189"/>
      <c r="BH231" s="189"/>
      <c r="BI231" s="189"/>
      <c r="BJ231" s="189"/>
      <c r="BK231" s="189"/>
      <c r="BL231" s="189"/>
      <c r="BM231" s="189"/>
      <c r="BN231" s="189"/>
      <c r="BO231" s="189"/>
      <c r="BP231" s="189"/>
      <c r="BQ231" s="189"/>
      <c r="BR231" s="189"/>
    </row>
    <row r="232" spans="2:70" x14ac:dyDescent="0.2">
      <c r="B232" s="189"/>
      <c r="C232" s="189"/>
      <c r="D232" s="189"/>
      <c r="E232" s="189"/>
      <c r="F232" s="189"/>
      <c r="G232" s="189"/>
      <c r="H232" s="189"/>
      <c r="I232" s="189"/>
      <c r="J232" s="189"/>
      <c r="K232" s="189"/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189"/>
      <c r="W232" s="189"/>
      <c r="X232" s="189"/>
      <c r="Y232" s="189"/>
      <c r="Z232" s="189"/>
      <c r="AA232" s="189"/>
      <c r="AB232" s="189"/>
      <c r="AR232" s="189"/>
      <c r="AS232" s="189"/>
      <c r="AT232" s="189"/>
      <c r="AU232" s="189"/>
      <c r="AV232" s="189"/>
      <c r="AW232" s="189"/>
      <c r="AX232" s="189"/>
      <c r="AY232" s="189"/>
      <c r="AZ232" s="189"/>
      <c r="BA232" s="189"/>
      <c r="BB232" s="189"/>
      <c r="BC232" s="189"/>
      <c r="BD232" s="189"/>
      <c r="BE232" s="189"/>
      <c r="BF232" s="189"/>
      <c r="BG232" s="189"/>
      <c r="BH232" s="189"/>
      <c r="BI232" s="189"/>
      <c r="BJ232" s="189"/>
      <c r="BK232" s="189"/>
      <c r="BL232" s="189"/>
      <c r="BM232" s="189"/>
      <c r="BN232" s="189"/>
      <c r="BO232" s="189"/>
      <c r="BP232" s="189"/>
      <c r="BQ232" s="189"/>
      <c r="BR232" s="189"/>
    </row>
    <row r="233" spans="2:70" x14ac:dyDescent="0.2">
      <c r="B233" s="189"/>
      <c r="C233" s="189"/>
      <c r="D233" s="189"/>
      <c r="E233" s="189"/>
      <c r="F233" s="189"/>
      <c r="G233" s="189"/>
      <c r="H233" s="189"/>
      <c r="I233" s="189"/>
      <c r="J233" s="189"/>
      <c r="K233" s="189"/>
      <c r="L233" s="189"/>
      <c r="M233" s="189"/>
      <c r="N233" s="189"/>
      <c r="O233" s="189"/>
      <c r="P233" s="189"/>
      <c r="Q233" s="189"/>
      <c r="R233" s="189"/>
      <c r="S233" s="189"/>
      <c r="T233" s="189"/>
      <c r="U233" s="189"/>
      <c r="V233" s="189"/>
      <c r="W233" s="189"/>
      <c r="X233" s="189"/>
      <c r="Y233" s="189"/>
      <c r="Z233" s="189"/>
      <c r="AA233" s="189"/>
      <c r="AB233" s="189"/>
      <c r="AR233" s="189"/>
      <c r="AS233" s="189"/>
      <c r="AT233" s="189"/>
      <c r="AU233" s="189"/>
      <c r="AV233" s="189"/>
      <c r="AW233" s="189"/>
      <c r="AX233" s="189"/>
      <c r="AY233" s="189"/>
      <c r="AZ233" s="189"/>
      <c r="BA233" s="189"/>
      <c r="BB233" s="189"/>
      <c r="BC233" s="189"/>
      <c r="BD233" s="189"/>
      <c r="BE233" s="189"/>
      <c r="BF233" s="189"/>
      <c r="BG233" s="189"/>
      <c r="BH233" s="189"/>
      <c r="BI233" s="189"/>
      <c r="BJ233" s="189"/>
      <c r="BK233" s="189"/>
      <c r="BL233" s="189"/>
      <c r="BM233" s="189"/>
      <c r="BN233" s="189"/>
      <c r="BO233" s="189"/>
      <c r="BP233" s="189"/>
      <c r="BQ233" s="189"/>
      <c r="BR233" s="189"/>
    </row>
    <row r="234" spans="2:70" x14ac:dyDescent="0.2">
      <c r="B234" s="189"/>
      <c r="C234" s="189"/>
      <c r="D234" s="189"/>
      <c r="E234" s="189"/>
      <c r="F234" s="189"/>
      <c r="G234" s="189"/>
      <c r="H234" s="189"/>
      <c r="I234" s="189"/>
      <c r="J234" s="189"/>
      <c r="K234" s="189"/>
      <c r="L234" s="189"/>
      <c r="M234" s="189"/>
      <c r="N234" s="189"/>
      <c r="O234" s="189"/>
      <c r="P234" s="189"/>
      <c r="Q234" s="189"/>
      <c r="R234" s="189"/>
      <c r="S234" s="189"/>
      <c r="T234" s="189"/>
      <c r="U234" s="189"/>
      <c r="V234" s="189"/>
      <c r="W234" s="189"/>
      <c r="X234" s="189"/>
      <c r="Y234" s="189"/>
      <c r="Z234" s="189"/>
      <c r="AA234" s="189"/>
      <c r="AB234" s="189"/>
      <c r="AR234" s="189"/>
      <c r="AS234" s="189"/>
      <c r="AT234" s="189"/>
      <c r="AU234" s="189"/>
      <c r="AV234" s="189"/>
      <c r="AW234" s="189"/>
      <c r="AX234" s="189"/>
      <c r="AY234" s="189"/>
      <c r="AZ234" s="189"/>
      <c r="BA234" s="189"/>
      <c r="BB234" s="189"/>
      <c r="BC234" s="189"/>
      <c r="BD234" s="189"/>
      <c r="BE234" s="189"/>
      <c r="BF234" s="189"/>
      <c r="BG234" s="189"/>
      <c r="BH234" s="189"/>
      <c r="BI234" s="189"/>
      <c r="BJ234" s="189"/>
      <c r="BK234" s="189"/>
      <c r="BL234" s="189"/>
      <c r="BM234" s="189"/>
      <c r="BN234" s="189"/>
      <c r="BO234" s="189"/>
      <c r="BP234" s="189"/>
      <c r="BQ234" s="189"/>
      <c r="BR234" s="189"/>
    </row>
    <row r="235" spans="2:70" x14ac:dyDescent="0.2">
      <c r="B235" s="189"/>
      <c r="C235" s="189"/>
      <c r="D235" s="189"/>
      <c r="E235" s="189"/>
      <c r="F235" s="189"/>
      <c r="G235" s="189"/>
      <c r="H235" s="189"/>
      <c r="I235" s="189"/>
      <c r="J235" s="189"/>
      <c r="K235" s="18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189"/>
      <c r="W235" s="189"/>
      <c r="X235" s="189"/>
      <c r="Y235" s="189"/>
      <c r="Z235" s="189"/>
      <c r="AA235" s="189"/>
      <c r="AB235" s="189"/>
      <c r="AR235" s="189"/>
      <c r="AS235" s="189"/>
      <c r="AT235" s="189"/>
      <c r="AU235" s="189"/>
      <c r="AV235" s="189"/>
      <c r="AW235" s="189"/>
      <c r="AX235" s="189"/>
      <c r="AY235" s="189"/>
      <c r="AZ235" s="189"/>
      <c r="BA235" s="189"/>
      <c r="BB235" s="189"/>
      <c r="BC235" s="189"/>
      <c r="BD235" s="189"/>
      <c r="BE235" s="189"/>
      <c r="BF235" s="189"/>
      <c r="BG235" s="189"/>
      <c r="BH235" s="189"/>
      <c r="BI235" s="189"/>
      <c r="BJ235" s="189"/>
      <c r="BK235" s="189"/>
      <c r="BL235" s="189"/>
      <c r="BM235" s="189"/>
      <c r="BN235" s="189"/>
      <c r="BO235" s="189"/>
      <c r="BP235" s="189"/>
      <c r="BQ235" s="189"/>
      <c r="BR235" s="189"/>
    </row>
    <row r="236" spans="2:70" x14ac:dyDescent="0.2">
      <c r="B236" s="189"/>
      <c r="C236" s="189"/>
      <c r="D236" s="189"/>
      <c r="E236" s="189"/>
      <c r="F236" s="189"/>
      <c r="G236" s="189"/>
      <c r="H236" s="189"/>
      <c r="I236" s="189"/>
      <c r="J236" s="189"/>
      <c r="K236" s="189"/>
      <c r="L236" s="189"/>
      <c r="M236" s="189"/>
      <c r="N236" s="189"/>
      <c r="O236" s="189"/>
      <c r="P236" s="189"/>
      <c r="Q236" s="189"/>
      <c r="R236" s="189"/>
      <c r="S236" s="189"/>
      <c r="T236" s="189"/>
      <c r="U236" s="189"/>
      <c r="V236" s="189"/>
      <c r="W236" s="189"/>
      <c r="X236" s="189"/>
      <c r="Y236" s="189"/>
      <c r="Z236" s="189"/>
      <c r="AA236" s="189"/>
      <c r="AB236" s="189"/>
      <c r="AR236" s="189"/>
      <c r="AS236" s="189"/>
      <c r="AT236" s="189"/>
      <c r="AU236" s="189"/>
      <c r="AV236" s="189"/>
      <c r="AW236" s="189"/>
      <c r="AX236" s="189"/>
      <c r="AY236" s="189"/>
      <c r="AZ236" s="189"/>
      <c r="BA236" s="189"/>
      <c r="BB236" s="189"/>
      <c r="BC236" s="189"/>
      <c r="BD236" s="189"/>
      <c r="BE236" s="189"/>
      <c r="BF236" s="189"/>
      <c r="BG236" s="189"/>
      <c r="BH236" s="189"/>
      <c r="BI236" s="189"/>
      <c r="BJ236" s="189"/>
      <c r="BK236" s="189"/>
      <c r="BL236" s="189"/>
      <c r="BM236" s="189"/>
      <c r="BN236" s="189"/>
      <c r="BO236" s="189"/>
      <c r="BP236" s="189"/>
      <c r="BQ236" s="189"/>
      <c r="BR236" s="189"/>
    </row>
    <row r="237" spans="2:70" x14ac:dyDescent="0.2">
      <c r="B237" s="189"/>
      <c r="C237" s="189"/>
      <c r="D237" s="189"/>
      <c r="E237" s="189"/>
      <c r="F237" s="189"/>
      <c r="G237" s="189"/>
      <c r="H237" s="189"/>
      <c r="I237" s="189"/>
      <c r="J237" s="189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  <c r="X237" s="189"/>
      <c r="Y237" s="189"/>
      <c r="Z237" s="189"/>
      <c r="AA237" s="189"/>
      <c r="AB237" s="189"/>
      <c r="AR237" s="189"/>
      <c r="AS237" s="189"/>
      <c r="AT237" s="189"/>
      <c r="AU237" s="189"/>
      <c r="AV237" s="189"/>
      <c r="AW237" s="189"/>
      <c r="AX237" s="189"/>
      <c r="AY237" s="189"/>
      <c r="AZ237" s="189"/>
      <c r="BA237" s="189"/>
      <c r="BB237" s="189"/>
      <c r="BC237" s="189"/>
      <c r="BD237" s="189"/>
      <c r="BE237" s="189"/>
      <c r="BF237" s="189"/>
      <c r="BG237" s="189"/>
      <c r="BH237" s="189"/>
      <c r="BI237" s="189"/>
      <c r="BJ237" s="189"/>
      <c r="BK237" s="189"/>
      <c r="BL237" s="189"/>
      <c r="BM237" s="189"/>
      <c r="BN237" s="189"/>
      <c r="BO237" s="189"/>
      <c r="BP237" s="189"/>
      <c r="BQ237" s="189"/>
      <c r="BR237" s="189"/>
    </row>
    <row r="238" spans="2:70" x14ac:dyDescent="0.2">
      <c r="B238" s="189"/>
      <c r="C238" s="189"/>
      <c r="D238" s="189"/>
      <c r="E238" s="189"/>
      <c r="F238" s="189"/>
      <c r="G238" s="189"/>
      <c r="H238" s="189"/>
      <c r="I238" s="189"/>
      <c r="J238" s="189"/>
      <c r="K238" s="18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  <c r="W238" s="189"/>
      <c r="X238" s="189"/>
      <c r="Y238" s="189"/>
      <c r="Z238" s="189"/>
      <c r="AA238" s="189"/>
      <c r="AB238" s="189"/>
      <c r="AR238" s="189"/>
      <c r="AS238" s="189"/>
      <c r="AT238" s="189"/>
      <c r="AU238" s="189"/>
      <c r="AV238" s="189"/>
      <c r="AW238" s="189"/>
      <c r="AX238" s="189"/>
      <c r="AY238" s="189"/>
      <c r="AZ238" s="189"/>
      <c r="BA238" s="189"/>
      <c r="BB238" s="189"/>
      <c r="BC238" s="189"/>
      <c r="BD238" s="189"/>
      <c r="BE238" s="189"/>
      <c r="BF238" s="189"/>
      <c r="BG238" s="189"/>
      <c r="BH238" s="189"/>
      <c r="BI238" s="189"/>
      <c r="BJ238" s="189"/>
      <c r="BK238" s="189"/>
      <c r="BL238" s="189"/>
      <c r="BM238" s="189"/>
      <c r="BN238" s="189"/>
      <c r="BO238" s="189"/>
      <c r="BP238" s="189"/>
      <c r="BQ238" s="189"/>
      <c r="BR238" s="189"/>
    </row>
    <row r="239" spans="2:70" x14ac:dyDescent="0.2">
      <c r="B239" s="189"/>
      <c r="C239" s="189"/>
      <c r="D239" s="189"/>
      <c r="E239" s="189"/>
      <c r="F239" s="189"/>
      <c r="G239" s="189"/>
      <c r="H239" s="189"/>
      <c r="I239" s="189"/>
      <c r="J239" s="189"/>
      <c r="K239" s="189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  <c r="X239" s="189"/>
      <c r="Y239" s="189"/>
      <c r="Z239" s="189"/>
      <c r="AA239" s="189"/>
      <c r="AB239" s="189"/>
      <c r="AR239" s="189"/>
      <c r="AS239" s="189"/>
      <c r="AT239" s="189"/>
      <c r="AU239" s="189"/>
      <c r="AV239" s="189"/>
      <c r="AW239" s="189"/>
      <c r="AX239" s="189"/>
      <c r="AY239" s="189"/>
      <c r="AZ239" s="189"/>
      <c r="BA239" s="189"/>
      <c r="BB239" s="189"/>
      <c r="BC239" s="189"/>
      <c r="BD239" s="189"/>
      <c r="BE239" s="189"/>
      <c r="BF239" s="189"/>
      <c r="BG239" s="189"/>
      <c r="BH239" s="189"/>
      <c r="BI239" s="189"/>
      <c r="BJ239" s="189"/>
      <c r="BK239" s="189"/>
      <c r="BL239" s="189"/>
      <c r="BM239" s="189"/>
      <c r="BN239" s="189"/>
      <c r="BO239" s="189"/>
      <c r="BP239" s="189"/>
      <c r="BQ239" s="189"/>
      <c r="BR239" s="189"/>
    </row>
    <row r="240" spans="2:70" x14ac:dyDescent="0.2">
      <c r="B240" s="189"/>
      <c r="C240" s="189"/>
      <c r="D240" s="189"/>
      <c r="E240" s="189"/>
      <c r="F240" s="189"/>
      <c r="G240" s="189"/>
      <c r="H240" s="189"/>
      <c r="I240" s="189"/>
      <c r="J240" s="189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  <c r="X240" s="189"/>
      <c r="Y240" s="189"/>
      <c r="Z240" s="189"/>
      <c r="AA240" s="189"/>
      <c r="AB240" s="189"/>
      <c r="AR240" s="189"/>
      <c r="AS240" s="189"/>
      <c r="AT240" s="189"/>
      <c r="AU240" s="189"/>
      <c r="AV240" s="189"/>
      <c r="AW240" s="189"/>
      <c r="AX240" s="189"/>
      <c r="AY240" s="189"/>
      <c r="AZ240" s="189"/>
      <c r="BA240" s="189"/>
      <c r="BB240" s="189"/>
      <c r="BC240" s="189"/>
      <c r="BD240" s="189"/>
      <c r="BE240" s="189"/>
      <c r="BF240" s="189"/>
      <c r="BG240" s="189"/>
      <c r="BH240" s="189"/>
      <c r="BI240" s="189"/>
      <c r="BJ240" s="189"/>
      <c r="BK240" s="189"/>
      <c r="BL240" s="189"/>
      <c r="BM240" s="189"/>
      <c r="BN240" s="189"/>
      <c r="BO240" s="189"/>
      <c r="BP240" s="189"/>
      <c r="BQ240" s="189"/>
      <c r="BR240" s="189"/>
    </row>
    <row r="241" spans="2:70" x14ac:dyDescent="0.2">
      <c r="B241" s="189"/>
      <c r="C241" s="189"/>
      <c r="D241" s="189"/>
      <c r="E241" s="189"/>
      <c r="F241" s="189"/>
      <c r="G241" s="189"/>
      <c r="H241" s="189"/>
      <c r="I241" s="189"/>
      <c r="J241" s="189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  <c r="Y241" s="189"/>
      <c r="Z241" s="189"/>
      <c r="AA241" s="189"/>
      <c r="AB241" s="189"/>
      <c r="AR241" s="189"/>
      <c r="AS241" s="189"/>
      <c r="AT241" s="189"/>
      <c r="AU241" s="189"/>
      <c r="AV241" s="189"/>
      <c r="AW241" s="189"/>
      <c r="AX241" s="189"/>
      <c r="AY241" s="189"/>
      <c r="AZ241" s="189"/>
      <c r="BA241" s="189"/>
      <c r="BB241" s="189"/>
      <c r="BC241" s="189"/>
      <c r="BD241" s="189"/>
      <c r="BE241" s="189"/>
      <c r="BF241" s="189"/>
      <c r="BG241" s="189"/>
      <c r="BH241" s="189"/>
      <c r="BI241" s="189"/>
      <c r="BJ241" s="189"/>
      <c r="BK241" s="189"/>
      <c r="BL241" s="189"/>
      <c r="BM241" s="189"/>
      <c r="BN241" s="189"/>
      <c r="BO241" s="189"/>
      <c r="BP241" s="189"/>
      <c r="BQ241" s="189"/>
      <c r="BR241" s="189"/>
    </row>
    <row r="242" spans="2:70" x14ac:dyDescent="0.2">
      <c r="B242" s="189"/>
      <c r="C242" s="189"/>
      <c r="D242" s="189"/>
      <c r="E242" s="189"/>
      <c r="F242" s="189"/>
      <c r="G242" s="189"/>
      <c r="H242" s="189"/>
      <c r="I242" s="189"/>
      <c r="J242" s="189"/>
      <c r="K242" s="18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  <c r="X242" s="189"/>
      <c r="Y242" s="189"/>
      <c r="Z242" s="189"/>
      <c r="AA242" s="189"/>
      <c r="AB242" s="189"/>
      <c r="AR242" s="189"/>
      <c r="AS242" s="189"/>
      <c r="AT242" s="189"/>
      <c r="AU242" s="189"/>
      <c r="AV242" s="189"/>
      <c r="AW242" s="189"/>
      <c r="AX242" s="189"/>
      <c r="AY242" s="189"/>
      <c r="AZ242" s="189"/>
      <c r="BA242" s="189"/>
      <c r="BB242" s="189"/>
      <c r="BC242" s="189"/>
      <c r="BD242" s="189"/>
      <c r="BE242" s="189"/>
      <c r="BF242" s="189"/>
      <c r="BG242" s="189"/>
      <c r="BH242" s="189"/>
      <c r="BI242" s="189"/>
      <c r="BJ242" s="189"/>
      <c r="BK242" s="189"/>
      <c r="BL242" s="189"/>
      <c r="BM242" s="189"/>
      <c r="BN242" s="189"/>
      <c r="BO242" s="189"/>
      <c r="BP242" s="189"/>
      <c r="BQ242" s="189"/>
      <c r="BR242" s="189"/>
    </row>
    <row r="243" spans="2:70" x14ac:dyDescent="0.2">
      <c r="B243" s="189"/>
      <c r="C243" s="189"/>
      <c r="D243" s="189"/>
      <c r="E243" s="189"/>
      <c r="F243" s="18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  <c r="X243" s="189"/>
      <c r="Y243" s="189"/>
      <c r="Z243" s="189"/>
      <c r="AA243" s="189"/>
      <c r="AB243" s="189"/>
      <c r="AR243" s="189"/>
      <c r="AS243" s="189"/>
      <c r="AT243" s="189"/>
      <c r="AU243" s="189"/>
      <c r="AV243" s="189"/>
      <c r="AW243" s="189"/>
      <c r="AX243" s="189"/>
      <c r="AY243" s="189"/>
      <c r="AZ243" s="189"/>
      <c r="BA243" s="189"/>
      <c r="BB243" s="189"/>
      <c r="BC243" s="189"/>
      <c r="BD243" s="189"/>
      <c r="BE243" s="189"/>
      <c r="BF243" s="189"/>
      <c r="BG243" s="189"/>
      <c r="BH243" s="189"/>
      <c r="BI243" s="189"/>
      <c r="BJ243" s="189"/>
      <c r="BK243" s="189"/>
      <c r="BL243" s="189"/>
      <c r="BM243" s="189"/>
      <c r="BN243" s="189"/>
      <c r="BO243" s="189"/>
      <c r="BP243" s="189"/>
      <c r="BQ243" s="189"/>
      <c r="BR243" s="189"/>
    </row>
    <row r="244" spans="2:70" x14ac:dyDescent="0.2">
      <c r="B244" s="189"/>
      <c r="C244" s="189"/>
      <c r="D244" s="189"/>
      <c r="E244" s="189"/>
      <c r="F244" s="18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  <c r="AA244" s="189"/>
      <c r="AB244" s="189"/>
      <c r="AR244" s="189"/>
      <c r="AS244" s="189"/>
      <c r="AT244" s="189"/>
      <c r="AU244" s="189"/>
      <c r="AV244" s="189"/>
      <c r="AW244" s="189"/>
      <c r="AX244" s="189"/>
      <c r="AY244" s="189"/>
      <c r="AZ244" s="189"/>
      <c r="BA244" s="189"/>
      <c r="BB244" s="189"/>
      <c r="BC244" s="189"/>
      <c r="BD244" s="189"/>
      <c r="BE244" s="189"/>
      <c r="BF244" s="189"/>
      <c r="BG244" s="189"/>
      <c r="BH244" s="189"/>
      <c r="BI244" s="189"/>
      <c r="BJ244" s="189"/>
      <c r="BK244" s="189"/>
      <c r="BL244" s="189"/>
      <c r="BM244" s="189"/>
      <c r="BN244" s="189"/>
      <c r="BO244" s="189"/>
      <c r="BP244" s="189"/>
      <c r="BQ244" s="189"/>
      <c r="BR244" s="189"/>
    </row>
    <row r="245" spans="2:70" x14ac:dyDescent="0.2">
      <c r="B245" s="189"/>
      <c r="C245" s="189"/>
      <c r="D245" s="189"/>
      <c r="E245" s="189"/>
      <c r="F245" s="189"/>
      <c r="G245" s="189"/>
      <c r="H245" s="189"/>
      <c r="I245" s="189"/>
      <c r="J245" s="189"/>
      <c r="K245" s="189"/>
      <c r="L245" s="189"/>
      <c r="M245" s="189"/>
      <c r="N245" s="189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  <c r="Y245" s="189"/>
      <c r="Z245" s="189"/>
      <c r="AA245" s="189"/>
      <c r="AB245" s="189"/>
      <c r="AR245" s="189"/>
      <c r="AS245" s="189"/>
      <c r="AT245" s="189"/>
      <c r="AU245" s="189"/>
      <c r="AV245" s="189"/>
      <c r="AW245" s="189"/>
      <c r="AX245" s="189"/>
      <c r="AY245" s="189"/>
      <c r="AZ245" s="189"/>
      <c r="BA245" s="189"/>
      <c r="BB245" s="189"/>
      <c r="BC245" s="189"/>
      <c r="BD245" s="189"/>
      <c r="BE245" s="189"/>
      <c r="BF245" s="189"/>
      <c r="BG245" s="189"/>
      <c r="BH245" s="189"/>
      <c r="BI245" s="189"/>
      <c r="BJ245" s="189"/>
      <c r="BK245" s="189"/>
      <c r="BL245" s="189"/>
      <c r="BM245" s="189"/>
      <c r="BN245" s="189"/>
      <c r="BO245" s="189"/>
      <c r="BP245" s="189"/>
      <c r="BQ245" s="189"/>
      <c r="BR245" s="189"/>
    </row>
    <row r="246" spans="2:70" x14ac:dyDescent="0.2">
      <c r="B246" s="189"/>
      <c r="C246" s="189"/>
      <c r="D246" s="189"/>
      <c r="E246" s="189"/>
      <c r="F246" s="189"/>
      <c r="G246" s="189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  <c r="W246" s="189"/>
      <c r="X246" s="189"/>
      <c r="Y246" s="189"/>
      <c r="Z246" s="189"/>
      <c r="AA246" s="189"/>
      <c r="AB246" s="189"/>
      <c r="AR246" s="189"/>
      <c r="AS246" s="189"/>
      <c r="AT246" s="189"/>
      <c r="AU246" s="189"/>
      <c r="AV246" s="189"/>
      <c r="AW246" s="189"/>
      <c r="AX246" s="189"/>
      <c r="AY246" s="189"/>
      <c r="AZ246" s="189"/>
      <c r="BA246" s="189"/>
      <c r="BB246" s="189"/>
      <c r="BC246" s="189"/>
      <c r="BD246" s="189"/>
      <c r="BE246" s="189"/>
      <c r="BF246" s="189"/>
      <c r="BG246" s="189"/>
      <c r="BH246" s="189"/>
      <c r="BI246" s="189"/>
      <c r="BJ246" s="189"/>
      <c r="BK246" s="189"/>
      <c r="BL246" s="189"/>
      <c r="BM246" s="189"/>
      <c r="BN246" s="189"/>
      <c r="BO246" s="189"/>
      <c r="BP246" s="189"/>
      <c r="BQ246" s="189"/>
      <c r="BR246" s="189"/>
    </row>
    <row r="247" spans="2:70" x14ac:dyDescent="0.2">
      <c r="B247" s="189"/>
      <c r="C247" s="189"/>
      <c r="D247" s="189"/>
      <c r="E247" s="189"/>
      <c r="F247" s="189"/>
      <c r="G247" s="189"/>
      <c r="H247" s="189"/>
      <c r="I247" s="189"/>
      <c r="J247" s="189"/>
      <c r="K247" s="189"/>
      <c r="L247" s="189"/>
      <c r="M247" s="189"/>
      <c r="N247" s="189"/>
      <c r="O247" s="189"/>
      <c r="P247" s="189"/>
      <c r="Q247" s="189"/>
      <c r="R247" s="189"/>
      <c r="S247" s="189"/>
      <c r="T247" s="189"/>
      <c r="U247" s="189"/>
      <c r="V247" s="189"/>
      <c r="W247" s="189"/>
      <c r="X247" s="189"/>
      <c r="Y247" s="189"/>
      <c r="Z247" s="189"/>
      <c r="AA247" s="189"/>
      <c r="AB247" s="189"/>
      <c r="AR247" s="189"/>
      <c r="AS247" s="189"/>
      <c r="AT247" s="189"/>
      <c r="AU247" s="189"/>
      <c r="AV247" s="189"/>
      <c r="AW247" s="189"/>
      <c r="AX247" s="189"/>
      <c r="AY247" s="189"/>
      <c r="AZ247" s="189"/>
      <c r="BA247" s="189"/>
      <c r="BB247" s="189"/>
      <c r="BC247" s="189"/>
      <c r="BD247" s="189"/>
      <c r="BE247" s="189"/>
      <c r="BF247" s="189"/>
      <c r="BG247" s="189"/>
      <c r="BH247" s="189"/>
      <c r="BI247" s="189"/>
      <c r="BJ247" s="189"/>
      <c r="BK247" s="189"/>
      <c r="BL247" s="189"/>
      <c r="BM247" s="189"/>
      <c r="BN247" s="189"/>
      <c r="BO247" s="189"/>
      <c r="BP247" s="189"/>
      <c r="BQ247" s="189"/>
      <c r="BR247" s="189"/>
    </row>
    <row r="248" spans="2:70" x14ac:dyDescent="0.2">
      <c r="B248" s="189"/>
      <c r="C248" s="189"/>
      <c r="D248" s="189"/>
      <c r="E248" s="189"/>
      <c r="F248" s="189"/>
      <c r="G248" s="189"/>
      <c r="H248" s="189"/>
      <c r="I248" s="189"/>
      <c r="J248" s="189"/>
      <c r="K248" s="189"/>
      <c r="L248" s="189"/>
      <c r="M248" s="189"/>
      <c r="N248" s="189"/>
      <c r="O248" s="189"/>
      <c r="P248" s="189"/>
      <c r="Q248" s="189"/>
      <c r="R248" s="189"/>
      <c r="S248" s="189"/>
      <c r="T248" s="189"/>
      <c r="U248" s="189"/>
      <c r="V248" s="189"/>
      <c r="W248" s="189"/>
      <c r="X248" s="189"/>
      <c r="Y248" s="189"/>
      <c r="Z248" s="189"/>
      <c r="AA248" s="189"/>
      <c r="AB248" s="189"/>
      <c r="AR248" s="189"/>
      <c r="AS248" s="189"/>
      <c r="AT248" s="189"/>
      <c r="AU248" s="189"/>
      <c r="AV248" s="189"/>
      <c r="AW248" s="189"/>
      <c r="AX248" s="189"/>
      <c r="AY248" s="189"/>
      <c r="AZ248" s="189"/>
      <c r="BA248" s="189"/>
      <c r="BB248" s="189"/>
      <c r="BC248" s="189"/>
      <c r="BD248" s="189"/>
      <c r="BE248" s="189"/>
      <c r="BF248" s="189"/>
      <c r="BG248" s="189"/>
      <c r="BH248" s="189"/>
      <c r="BI248" s="189"/>
      <c r="BJ248" s="189"/>
      <c r="BK248" s="189"/>
      <c r="BL248" s="189"/>
      <c r="BM248" s="189"/>
      <c r="BN248" s="189"/>
      <c r="BO248" s="189"/>
      <c r="BP248" s="189"/>
      <c r="BQ248" s="189"/>
      <c r="BR248" s="189"/>
    </row>
    <row r="249" spans="2:70" x14ac:dyDescent="0.2">
      <c r="B249" s="189"/>
      <c r="C249" s="189"/>
      <c r="D249" s="189"/>
      <c r="E249" s="189"/>
      <c r="F249" s="189"/>
      <c r="G249" s="189"/>
      <c r="H249" s="189"/>
      <c r="I249" s="189"/>
      <c r="J249" s="189"/>
      <c r="K249" s="189"/>
      <c r="L249" s="189"/>
      <c r="M249" s="189"/>
      <c r="N249" s="189"/>
      <c r="O249" s="189"/>
      <c r="P249" s="189"/>
      <c r="Q249" s="189"/>
      <c r="R249" s="189"/>
      <c r="S249" s="189"/>
      <c r="T249" s="189"/>
      <c r="U249" s="189"/>
      <c r="V249" s="189"/>
      <c r="W249" s="189"/>
      <c r="X249" s="189"/>
      <c r="Y249" s="189"/>
      <c r="Z249" s="189"/>
      <c r="AA249" s="189"/>
      <c r="AB249" s="189"/>
      <c r="AR249" s="189"/>
      <c r="AS249" s="189"/>
      <c r="AT249" s="189"/>
      <c r="AU249" s="189"/>
      <c r="AV249" s="189"/>
      <c r="AW249" s="189"/>
      <c r="AX249" s="189"/>
      <c r="AY249" s="189"/>
      <c r="AZ249" s="189"/>
      <c r="BA249" s="189"/>
      <c r="BB249" s="189"/>
      <c r="BC249" s="189"/>
      <c r="BD249" s="189"/>
      <c r="BE249" s="189"/>
      <c r="BF249" s="189"/>
      <c r="BG249" s="189"/>
      <c r="BH249" s="189"/>
      <c r="BI249" s="189"/>
      <c r="BJ249" s="189"/>
      <c r="BK249" s="189"/>
      <c r="BL249" s="189"/>
      <c r="BM249" s="189"/>
      <c r="BN249" s="189"/>
      <c r="BO249" s="189"/>
      <c r="BP249" s="189"/>
      <c r="BQ249" s="189"/>
      <c r="BR249" s="189"/>
    </row>
    <row r="250" spans="2:70" x14ac:dyDescent="0.2">
      <c r="B250" s="189"/>
      <c r="C250" s="189"/>
      <c r="D250" s="189"/>
      <c r="E250" s="189"/>
      <c r="F250" s="189"/>
      <c r="G250" s="189"/>
      <c r="H250" s="189"/>
      <c r="I250" s="189"/>
      <c r="J250" s="189"/>
      <c r="K250" s="189"/>
      <c r="L250" s="189"/>
      <c r="M250" s="189"/>
      <c r="N250" s="189"/>
      <c r="O250" s="189"/>
      <c r="P250" s="189"/>
      <c r="Q250" s="189"/>
      <c r="R250" s="189"/>
      <c r="S250" s="189"/>
      <c r="T250" s="189"/>
      <c r="U250" s="189"/>
      <c r="V250" s="189"/>
      <c r="W250" s="189"/>
      <c r="X250" s="189"/>
      <c r="Y250" s="189"/>
      <c r="Z250" s="189"/>
      <c r="AA250" s="189"/>
      <c r="AB250" s="189"/>
      <c r="AR250" s="189"/>
      <c r="AS250" s="189"/>
      <c r="AT250" s="189"/>
      <c r="AU250" s="189"/>
      <c r="AV250" s="189"/>
      <c r="AW250" s="189"/>
      <c r="AX250" s="189"/>
      <c r="AY250" s="189"/>
      <c r="AZ250" s="189"/>
      <c r="BA250" s="189"/>
      <c r="BB250" s="189"/>
      <c r="BC250" s="189"/>
      <c r="BD250" s="189"/>
      <c r="BE250" s="189"/>
      <c r="BF250" s="189"/>
      <c r="BG250" s="189"/>
      <c r="BH250" s="189"/>
      <c r="BI250" s="189"/>
      <c r="BJ250" s="189"/>
      <c r="BK250" s="189"/>
      <c r="BL250" s="189"/>
      <c r="BM250" s="189"/>
      <c r="BN250" s="189"/>
      <c r="BO250" s="189"/>
      <c r="BP250" s="189"/>
      <c r="BQ250" s="189"/>
      <c r="BR250" s="189"/>
    </row>
    <row r="251" spans="2:70" x14ac:dyDescent="0.2">
      <c r="B251" s="189"/>
      <c r="C251" s="189"/>
      <c r="D251" s="189"/>
      <c r="E251" s="189"/>
      <c r="F251" s="189"/>
      <c r="G251" s="189"/>
      <c r="H251" s="189"/>
      <c r="I251" s="189"/>
      <c r="J251" s="189"/>
      <c r="K251" s="189"/>
      <c r="L251" s="189"/>
      <c r="M251" s="189"/>
      <c r="N251" s="189"/>
      <c r="O251" s="189"/>
      <c r="P251" s="189"/>
      <c r="Q251" s="189"/>
      <c r="R251" s="189"/>
      <c r="S251" s="189"/>
      <c r="T251" s="189"/>
      <c r="U251" s="189"/>
      <c r="V251" s="189"/>
      <c r="W251" s="189"/>
      <c r="X251" s="189"/>
      <c r="Y251" s="189"/>
      <c r="Z251" s="189"/>
      <c r="AA251" s="189"/>
      <c r="AB251" s="189"/>
      <c r="AR251" s="189"/>
      <c r="AS251" s="189"/>
      <c r="AT251" s="189"/>
      <c r="AU251" s="189"/>
      <c r="AV251" s="189"/>
      <c r="AW251" s="189"/>
      <c r="AX251" s="189"/>
      <c r="AY251" s="189"/>
      <c r="AZ251" s="189"/>
      <c r="BA251" s="189"/>
      <c r="BB251" s="189"/>
      <c r="BC251" s="189"/>
      <c r="BD251" s="189"/>
      <c r="BE251" s="189"/>
      <c r="BF251" s="189"/>
      <c r="BG251" s="189"/>
      <c r="BH251" s="189"/>
      <c r="BI251" s="189"/>
      <c r="BJ251" s="189"/>
      <c r="BK251" s="189"/>
      <c r="BL251" s="189"/>
      <c r="BM251" s="189"/>
      <c r="BN251" s="189"/>
      <c r="BO251" s="189"/>
      <c r="BP251" s="189"/>
      <c r="BQ251" s="189"/>
      <c r="BR251" s="189"/>
    </row>
    <row r="252" spans="2:70" x14ac:dyDescent="0.2">
      <c r="B252" s="189"/>
      <c r="C252" s="189"/>
      <c r="D252" s="189"/>
      <c r="E252" s="189"/>
      <c r="F252" s="189"/>
      <c r="G252" s="189"/>
      <c r="H252" s="189"/>
      <c r="I252" s="189"/>
      <c r="J252" s="189"/>
      <c r="K252" s="189"/>
      <c r="L252" s="189"/>
      <c r="M252" s="189"/>
      <c r="N252" s="189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  <c r="Y252" s="189"/>
      <c r="Z252" s="189"/>
      <c r="AA252" s="189"/>
      <c r="AB252" s="189"/>
      <c r="AR252" s="189"/>
      <c r="AS252" s="189"/>
      <c r="AT252" s="189"/>
      <c r="AU252" s="189"/>
      <c r="AV252" s="189"/>
      <c r="AW252" s="189"/>
      <c r="AX252" s="189"/>
      <c r="AY252" s="189"/>
      <c r="AZ252" s="189"/>
      <c r="BA252" s="189"/>
      <c r="BB252" s="189"/>
      <c r="BC252" s="189"/>
      <c r="BD252" s="189"/>
      <c r="BE252" s="189"/>
      <c r="BF252" s="189"/>
      <c r="BG252" s="189"/>
      <c r="BH252" s="189"/>
      <c r="BI252" s="189"/>
      <c r="BJ252" s="189"/>
      <c r="BK252" s="189"/>
      <c r="BL252" s="189"/>
      <c r="BM252" s="189"/>
      <c r="BN252" s="189"/>
      <c r="BO252" s="189"/>
      <c r="BP252" s="189"/>
      <c r="BQ252" s="189"/>
      <c r="BR252" s="189"/>
    </row>
    <row r="253" spans="2:70" x14ac:dyDescent="0.2">
      <c r="B253" s="189"/>
      <c r="C253" s="189"/>
      <c r="D253" s="189"/>
      <c r="E253" s="189"/>
      <c r="F253" s="189"/>
      <c r="G253" s="189"/>
      <c r="H253" s="189"/>
      <c r="I253" s="189"/>
      <c r="J253" s="189"/>
      <c r="K253" s="189"/>
      <c r="L253" s="189"/>
      <c r="M253" s="189"/>
      <c r="N253" s="189"/>
      <c r="O253" s="189"/>
      <c r="P253" s="189"/>
      <c r="Q253" s="189"/>
      <c r="R253" s="189"/>
      <c r="S253" s="189"/>
      <c r="T253" s="189"/>
      <c r="U253" s="189"/>
      <c r="V253" s="189"/>
      <c r="W253" s="189"/>
      <c r="X253" s="189"/>
      <c r="Y253" s="189"/>
      <c r="Z253" s="189"/>
      <c r="AA253" s="189"/>
      <c r="AB253" s="189"/>
      <c r="AR253" s="189"/>
      <c r="AS253" s="189"/>
      <c r="AT253" s="189"/>
      <c r="AU253" s="189"/>
      <c r="AV253" s="189"/>
      <c r="AW253" s="189"/>
      <c r="AX253" s="189"/>
      <c r="AY253" s="189"/>
      <c r="AZ253" s="189"/>
      <c r="BA253" s="189"/>
      <c r="BB253" s="189"/>
      <c r="BC253" s="189"/>
      <c r="BD253" s="189"/>
      <c r="BE253" s="189"/>
      <c r="BF253" s="189"/>
      <c r="BG253" s="189"/>
      <c r="BH253" s="189"/>
      <c r="BI253" s="189"/>
      <c r="BJ253" s="189"/>
      <c r="BK253" s="189"/>
      <c r="BL253" s="189"/>
      <c r="BM253" s="189"/>
      <c r="BN253" s="189"/>
      <c r="BO253" s="189"/>
      <c r="BP253" s="189"/>
      <c r="BQ253" s="189"/>
      <c r="BR253" s="189"/>
    </row>
    <row r="254" spans="2:70" x14ac:dyDescent="0.2">
      <c r="B254" s="189"/>
      <c r="C254" s="189"/>
      <c r="D254" s="189"/>
      <c r="E254" s="189"/>
      <c r="F254" s="189"/>
      <c r="G254" s="189"/>
      <c r="H254" s="189"/>
      <c r="I254" s="189"/>
      <c r="J254" s="189"/>
      <c r="K254" s="189"/>
      <c r="L254" s="189"/>
      <c r="M254" s="189"/>
      <c r="N254" s="189"/>
      <c r="O254" s="189"/>
      <c r="P254" s="189"/>
      <c r="Q254" s="189"/>
      <c r="R254" s="189"/>
      <c r="S254" s="189"/>
      <c r="T254" s="189"/>
      <c r="U254" s="189"/>
      <c r="V254" s="189"/>
      <c r="W254" s="189"/>
      <c r="X254" s="189"/>
      <c r="Y254" s="189"/>
      <c r="Z254" s="189"/>
      <c r="AA254" s="189"/>
      <c r="AB254" s="189"/>
      <c r="AR254" s="189"/>
      <c r="AS254" s="189"/>
      <c r="AT254" s="189"/>
      <c r="AU254" s="189"/>
      <c r="AV254" s="189"/>
      <c r="AW254" s="189"/>
      <c r="AX254" s="189"/>
      <c r="AY254" s="189"/>
      <c r="AZ254" s="189"/>
      <c r="BA254" s="189"/>
      <c r="BB254" s="189"/>
      <c r="BC254" s="189"/>
      <c r="BD254" s="189"/>
      <c r="BE254" s="189"/>
      <c r="BF254" s="189"/>
      <c r="BG254" s="189"/>
      <c r="BH254" s="189"/>
      <c r="BI254" s="189"/>
      <c r="BJ254" s="189"/>
      <c r="BK254" s="189"/>
      <c r="BL254" s="189"/>
      <c r="BM254" s="189"/>
      <c r="BN254" s="189"/>
      <c r="BO254" s="189"/>
      <c r="BP254" s="189"/>
      <c r="BQ254" s="189"/>
      <c r="BR254" s="189"/>
    </row>
    <row r="255" spans="2:70" x14ac:dyDescent="0.2">
      <c r="B255" s="189"/>
      <c r="C255" s="189"/>
      <c r="D255" s="189"/>
      <c r="E255" s="189"/>
      <c r="F255" s="189"/>
      <c r="G255" s="189"/>
      <c r="H255" s="189"/>
      <c r="I255" s="189"/>
      <c r="J255" s="189"/>
      <c r="K255" s="189"/>
      <c r="L255" s="189"/>
      <c r="M255" s="189"/>
      <c r="N255" s="189"/>
      <c r="O255" s="189"/>
      <c r="P255" s="189"/>
      <c r="Q255" s="189"/>
      <c r="R255" s="189"/>
      <c r="S255" s="189"/>
      <c r="T255" s="189"/>
      <c r="U255" s="189"/>
      <c r="V255" s="189"/>
      <c r="W255" s="189"/>
      <c r="X255" s="189"/>
      <c r="Y255" s="189"/>
      <c r="Z255" s="189"/>
      <c r="AA255" s="189"/>
      <c r="AB255" s="189"/>
      <c r="AR255" s="189"/>
      <c r="AS255" s="189"/>
      <c r="AT255" s="189"/>
      <c r="AU255" s="189"/>
      <c r="AV255" s="189"/>
      <c r="AW255" s="189"/>
      <c r="AX255" s="189"/>
      <c r="AY255" s="189"/>
      <c r="AZ255" s="189"/>
      <c r="BA255" s="189"/>
      <c r="BB255" s="189"/>
      <c r="BC255" s="189"/>
      <c r="BD255" s="189"/>
      <c r="BE255" s="189"/>
      <c r="BF255" s="189"/>
      <c r="BG255" s="189"/>
      <c r="BH255" s="189"/>
      <c r="BI255" s="189"/>
      <c r="BJ255" s="189"/>
      <c r="BK255" s="189"/>
      <c r="BL255" s="189"/>
      <c r="BM255" s="189"/>
      <c r="BN255" s="189"/>
      <c r="BO255" s="189"/>
      <c r="BP255" s="189"/>
      <c r="BQ255" s="189"/>
      <c r="BR255" s="189"/>
    </row>
    <row r="256" spans="2:70" x14ac:dyDescent="0.2">
      <c r="B256" s="189"/>
      <c r="C256" s="189"/>
      <c r="D256" s="189"/>
      <c r="E256" s="189"/>
      <c r="F256" s="189"/>
      <c r="G256" s="189"/>
      <c r="H256" s="189"/>
      <c r="I256" s="189"/>
      <c r="J256" s="189"/>
      <c r="K256" s="189"/>
      <c r="L256" s="189"/>
      <c r="M256" s="189"/>
      <c r="N256" s="189"/>
      <c r="O256" s="189"/>
      <c r="P256" s="189"/>
      <c r="Q256" s="189"/>
      <c r="R256" s="189"/>
      <c r="S256" s="189"/>
      <c r="T256" s="189"/>
      <c r="U256" s="189"/>
      <c r="V256" s="189"/>
      <c r="W256" s="189"/>
      <c r="X256" s="189"/>
      <c r="Y256" s="189"/>
      <c r="Z256" s="189"/>
      <c r="AA256" s="189"/>
      <c r="AB256" s="189"/>
      <c r="AR256" s="189"/>
      <c r="AS256" s="189"/>
      <c r="AT256" s="189"/>
      <c r="AU256" s="189"/>
      <c r="AV256" s="189"/>
      <c r="AW256" s="189"/>
      <c r="AX256" s="189"/>
      <c r="AY256" s="189"/>
      <c r="AZ256" s="189"/>
      <c r="BA256" s="189"/>
      <c r="BB256" s="189"/>
      <c r="BC256" s="189"/>
      <c r="BD256" s="189"/>
      <c r="BE256" s="189"/>
      <c r="BF256" s="189"/>
      <c r="BG256" s="189"/>
      <c r="BH256" s="189"/>
      <c r="BI256" s="189"/>
      <c r="BJ256" s="189"/>
      <c r="BK256" s="189"/>
      <c r="BL256" s="189"/>
      <c r="BM256" s="189"/>
      <c r="BN256" s="189"/>
      <c r="BO256" s="189"/>
      <c r="BP256" s="189"/>
      <c r="BQ256" s="189"/>
      <c r="BR256" s="189"/>
    </row>
    <row r="257" spans="2:70" x14ac:dyDescent="0.2">
      <c r="B257" s="189"/>
      <c r="C257" s="189"/>
      <c r="D257" s="189"/>
      <c r="E257" s="189"/>
      <c r="F257" s="189"/>
      <c r="G257" s="189"/>
      <c r="H257" s="189"/>
      <c r="I257" s="189"/>
      <c r="J257" s="189"/>
      <c r="K257" s="189"/>
      <c r="L257" s="189"/>
      <c r="M257" s="189"/>
      <c r="N257" s="189"/>
      <c r="O257" s="189"/>
      <c r="P257" s="189"/>
      <c r="Q257" s="189"/>
      <c r="R257" s="189"/>
      <c r="S257" s="189"/>
      <c r="T257" s="189"/>
      <c r="U257" s="189"/>
      <c r="V257" s="189"/>
      <c r="W257" s="189"/>
      <c r="X257" s="189"/>
      <c r="Y257" s="189"/>
      <c r="Z257" s="189"/>
      <c r="AA257" s="189"/>
      <c r="AB257" s="189"/>
      <c r="AR257" s="189"/>
      <c r="AS257" s="189"/>
      <c r="AT257" s="189"/>
      <c r="AU257" s="189"/>
      <c r="AV257" s="189"/>
      <c r="AW257" s="189"/>
      <c r="AX257" s="189"/>
      <c r="AY257" s="189"/>
      <c r="AZ257" s="189"/>
      <c r="BA257" s="189"/>
      <c r="BB257" s="189"/>
      <c r="BC257" s="189"/>
      <c r="BD257" s="189"/>
      <c r="BE257" s="189"/>
      <c r="BF257" s="189"/>
      <c r="BG257" s="189"/>
      <c r="BH257" s="189"/>
      <c r="BI257" s="189"/>
      <c r="BJ257" s="189"/>
      <c r="BK257" s="189"/>
      <c r="BL257" s="189"/>
      <c r="BM257" s="189"/>
      <c r="BN257" s="189"/>
      <c r="BO257" s="189"/>
      <c r="BP257" s="189"/>
      <c r="BQ257" s="189"/>
      <c r="BR257" s="189"/>
    </row>
    <row r="258" spans="2:70" x14ac:dyDescent="0.2">
      <c r="B258" s="189"/>
      <c r="C258" s="189"/>
      <c r="D258" s="189"/>
      <c r="E258" s="189"/>
      <c r="F258" s="189"/>
      <c r="G258" s="189"/>
      <c r="H258" s="189"/>
      <c r="I258" s="189"/>
      <c r="J258" s="189"/>
      <c r="K258" s="189"/>
      <c r="L258" s="189"/>
      <c r="M258" s="189"/>
      <c r="N258" s="189"/>
      <c r="O258" s="189"/>
      <c r="P258" s="189"/>
      <c r="Q258" s="189"/>
      <c r="R258" s="189"/>
      <c r="S258" s="189"/>
      <c r="T258" s="189"/>
      <c r="U258" s="189"/>
      <c r="V258" s="189"/>
      <c r="W258" s="189"/>
      <c r="X258" s="189"/>
      <c r="Y258" s="189"/>
      <c r="Z258" s="189"/>
      <c r="AA258" s="189"/>
      <c r="AB258" s="189"/>
      <c r="AR258" s="189"/>
      <c r="AS258" s="189"/>
      <c r="AT258" s="189"/>
      <c r="AU258" s="189"/>
      <c r="AV258" s="189"/>
      <c r="AW258" s="189"/>
      <c r="AX258" s="189"/>
      <c r="AY258" s="189"/>
      <c r="AZ258" s="189"/>
      <c r="BA258" s="189"/>
      <c r="BB258" s="189"/>
      <c r="BC258" s="189"/>
      <c r="BD258" s="189"/>
      <c r="BE258" s="189"/>
      <c r="BF258" s="189"/>
      <c r="BG258" s="189"/>
      <c r="BH258" s="189"/>
      <c r="BI258" s="189"/>
      <c r="BJ258" s="189"/>
      <c r="BK258" s="189"/>
      <c r="BL258" s="189"/>
      <c r="BM258" s="189"/>
      <c r="BN258" s="189"/>
      <c r="BO258" s="189"/>
      <c r="BP258" s="189"/>
      <c r="BQ258" s="189"/>
      <c r="BR258" s="189"/>
    </row>
    <row r="259" spans="2:70" x14ac:dyDescent="0.2">
      <c r="B259" s="189"/>
      <c r="C259" s="189"/>
      <c r="D259" s="189"/>
      <c r="E259" s="189"/>
      <c r="F259" s="189"/>
      <c r="G259" s="189"/>
      <c r="H259" s="189"/>
      <c r="I259" s="189"/>
      <c r="J259" s="189"/>
      <c r="K259" s="189"/>
      <c r="L259" s="189"/>
      <c r="M259" s="189"/>
      <c r="N259" s="189"/>
      <c r="O259" s="189"/>
      <c r="P259" s="189"/>
      <c r="Q259" s="189"/>
      <c r="R259" s="189"/>
      <c r="S259" s="189"/>
      <c r="T259" s="189"/>
      <c r="U259" s="189"/>
      <c r="V259" s="189"/>
      <c r="W259" s="189"/>
      <c r="X259" s="189"/>
      <c r="Y259" s="189"/>
      <c r="Z259" s="189"/>
      <c r="AA259" s="189"/>
      <c r="AB259" s="189"/>
      <c r="AR259" s="189"/>
      <c r="AS259" s="189"/>
      <c r="AT259" s="189"/>
      <c r="AU259" s="189"/>
      <c r="AV259" s="189"/>
      <c r="AW259" s="189"/>
      <c r="AX259" s="189"/>
      <c r="AY259" s="189"/>
      <c r="AZ259" s="189"/>
      <c r="BA259" s="189"/>
      <c r="BB259" s="189"/>
      <c r="BC259" s="189"/>
      <c r="BD259" s="189"/>
      <c r="BE259" s="189"/>
      <c r="BF259" s="189"/>
      <c r="BG259" s="189"/>
      <c r="BH259" s="189"/>
      <c r="BI259" s="189"/>
      <c r="BJ259" s="189"/>
      <c r="BK259" s="189"/>
      <c r="BL259" s="189"/>
      <c r="BM259" s="189"/>
      <c r="BN259" s="189"/>
      <c r="BO259" s="189"/>
      <c r="BP259" s="189"/>
      <c r="BQ259" s="189"/>
      <c r="BR259" s="189"/>
    </row>
    <row r="260" spans="2:70" x14ac:dyDescent="0.2">
      <c r="B260" s="189"/>
      <c r="C260" s="189"/>
      <c r="D260" s="189"/>
      <c r="E260" s="189"/>
      <c r="F260" s="189"/>
      <c r="G260" s="189"/>
      <c r="H260" s="189"/>
      <c r="I260" s="189"/>
      <c r="J260" s="189"/>
      <c r="K260" s="189"/>
      <c r="L260" s="189"/>
      <c r="M260" s="189"/>
      <c r="N260" s="189"/>
      <c r="O260" s="189"/>
      <c r="P260" s="189"/>
      <c r="Q260" s="189"/>
      <c r="R260" s="189"/>
      <c r="S260" s="189"/>
      <c r="T260" s="189"/>
      <c r="U260" s="189"/>
      <c r="V260" s="189"/>
      <c r="W260" s="189"/>
      <c r="X260" s="189"/>
      <c r="Y260" s="189"/>
      <c r="Z260" s="189"/>
      <c r="AA260" s="189"/>
      <c r="AB260" s="189"/>
      <c r="AR260" s="189"/>
      <c r="AS260" s="189"/>
      <c r="AT260" s="189"/>
      <c r="AU260" s="189"/>
      <c r="AV260" s="189"/>
      <c r="AW260" s="189"/>
      <c r="AX260" s="189"/>
      <c r="AY260" s="189"/>
      <c r="AZ260" s="189"/>
      <c r="BA260" s="189"/>
      <c r="BB260" s="189"/>
      <c r="BC260" s="189"/>
      <c r="BD260" s="189"/>
      <c r="BE260" s="189"/>
      <c r="BF260" s="189"/>
      <c r="BG260" s="189"/>
      <c r="BH260" s="189"/>
      <c r="BI260" s="189"/>
      <c r="BJ260" s="189"/>
      <c r="BK260" s="189"/>
      <c r="BL260" s="189"/>
      <c r="BM260" s="189"/>
      <c r="BN260" s="189"/>
      <c r="BO260" s="189"/>
      <c r="BP260" s="189"/>
      <c r="BQ260" s="189"/>
      <c r="BR260" s="189"/>
    </row>
    <row r="261" spans="2:70" x14ac:dyDescent="0.2">
      <c r="B261" s="189"/>
      <c r="C261" s="189"/>
      <c r="D261" s="189"/>
      <c r="E261" s="189"/>
      <c r="F261" s="189"/>
      <c r="G261" s="189"/>
      <c r="H261" s="189"/>
      <c r="I261" s="189"/>
      <c r="J261" s="189"/>
      <c r="K261" s="189"/>
      <c r="L261" s="189"/>
      <c r="M261" s="189"/>
      <c r="N261" s="189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  <c r="Y261" s="189"/>
      <c r="Z261" s="189"/>
      <c r="AA261" s="189"/>
      <c r="AB261" s="189"/>
      <c r="AR261" s="189"/>
      <c r="AS261" s="189"/>
      <c r="AT261" s="189"/>
      <c r="AU261" s="189"/>
      <c r="AV261" s="189"/>
      <c r="AW261" s="189"/>
      <c r="AX261" s="189"/>
      <c r="AY261" s="189"/>
      <c r="AZ261" s="189"/>
      <c r="BA261" s="189"/>
      <c r="BB261" s="189"/>
      <c r="BC261" s="189"/>
      <c r="BD261" s="189"/>
      <c r="BE261" s="189"/>
      <c r="BF261" s="189"/>
      <c r="BG261" s="189"/>
      <c r="BH261" s="189"/>
      <c r="BI261" s="189"/>
      <c r="BJ261" s="189"/>
      <c r="BK261" s="189"/>
      <c r="BL261" s="189"/>
      <c r="BM261" s="189"/>
      <c r="BN261" s="189"/>
      <c r="BO261" s="189"/>
      <c r="BP261" s="189"/>
      <c r="BQ261" s="189"/>
      <c r="BR261" s="189"/>
    </row>
    <row r="262" spans="2:70" x14ac:dyDescent="0.2">
      <c r="B262" s="189"/>
      <c r="C262" s="189"/>
      <c r="D262" s="189"/>
      <c r="E262" s="189"/>
      <c r="F262" s="189"/>
      <c r="G262" s="189"/>
      <c r="H262" s="189"/>
      <c r="I262" s="189"/>
      <c r="J262" s="189"/>
      <c r="K262" s="189"/>
      <c r="L262" s="189"/>
      <c r="M262" s="189"/>
      <c r="N262" s="189"/>
      <c r="O262" s="189"/>
      <c r="P262" s="189"/>
      <c r="Q262" s="189"/>
      <c r="R262" s="189"/>
      <c r="S262" s="189"/>
      <c r="T262" s="189"/>
      <c r="U262" s="189"/>
      <c r="V262" s="189"/>
      <c r="W262" s="189"/>
      <c r="X262" s="189"/>
      <c r="Y262" s="189"/>
      <c r="Z262" s="189"/>
      <c r="AA262" s="189"/>
      <c r="AB262" s="189"/>
      <c r="AR262" s="189"/>
      <c r="AS262" s="189"/>
      <c r="AT262" s="189"/>
      <c r="AU262" s="189"/>
      <c r="AV262" s="189"/>
      <c r="AW262" s="189"/>
      <c r="AX262" s="189"/>
      <c r="AY262" s="189"/>
      <c r="AZ262" s="189"/>
      <c r="BA262" s="189"/>
      <c r="BB262" s="189"/>
      <c r="BC262" s="189"/>
      <c r="BD262" s="189"/>
      <c r="BE262" s="189"/>
      <c r="BF262" s="189"/>
      <c r="BG262" s="189"/>
      <c r="BH262" s="189"/>
      <c r="BI262" s="189"/>
      <c r="BJ262" s="189"/>
      <c r="BK262" s="189"/>
      <c r="BL262" s="189"/>
      <c r="BM262" s="189"/>
      <c r="BN262" s="189"/>
      <c r="BO262" s="189"/>
      <c r="BP262" s="189"/>
      <c r="BQ262" s="189"/>
      <c r="BR262" s="189"/>
    </row>
    <row r="263" spans="2:70" x14ac:dyDescent="0.2">
      <c r="B263" s="189"/>
      <c r="C263" s="189"/>
      <c r="D263" s="189"/>
      <c r="E263" s="189"/>
      <c r="F263" s="189"/>
      <c r="G263" s="189"/>
      <c r="H263" s="189"/>
      <c r="I263" s="189"/>
      <c r="J263" s="189"/>
      <c r="K263" s="189"/>
      <c r="L263" s="189"/>
      <c r="M263" s="189"/>
      <c r="N263" s="189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89"/>
      <c r="Z263" s="189"/>
      <c r="AA263" s="189"/>
      <c r="AB263" s="189"/>
      <c r="AR263" s="189"/>
      <c r="AS263" s="189"/>
      <c r="AT263" s="189"/>
      <c r="AU263" s="189"/>
      <c r="AV263" s="189"/>
      <c r="AW263" s="189"/>
      <c r="AX263" s="189"/>
      <c r="AY263" s="189"/>
      <c r="AZ263" s="189"/>
      <c r="BA263" s="189"/>
      <c r="BB263" s="189"/>
      <c r="BC263" s="189"/>
      <c r="BD263" s="189"/>
      <c r="BE263" s="189"/>
      <c r="BF263" s="189"/>
      <c r="BG263" s="189"/>
      <c r="BH263" s="189"/>
      <c r="BI263" s="189"/>
      <c r="BJ263" s="189"/>
      <c r="BK263" s="189"/>
      <c r="BL263" s="189"/>
      <c r="BM263" s="189"/>
      <c r="BN263" s="189"/>
      <c r="BO263" s="189"/>
      <c r="BP263" s="189"/>
      <c r="BQ263" s="189"/>
      <c r="BR263" s="189"/>
    </row>
    <row r="264" spans="2:70" x14ac:dyDescent="0.2"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189"/>
      <c r="M264" s="189"/>
      <c r="N264" s="189"/>
      <c r="O264" s="189"/>
      <c r="P264" s="189"/>
      <c r="Q264" s="189"/>
      <c r="R264" s="189"/>
      <c r="S264" s="189"/>
      <c r="T264" s="189"/>
      <c r="U264" s="189"/>
      <c r="V264" s="189"/>
      <c r="W264" s="189"/>
      <c r="X264" s="189"/>
      <c r="Y264" s="189"/>
      <c r="Z264" s="189"/>
      <c r="AA264" s="189"/>
      <c r="AB264" s="189"/>
      <c r="AR264" s="189"/>
      <c r="AS264" s="189"/>
      <c r="AT264" s="189"/>
      <c r="AU264" s="189"/>
      <c r="AV264" s="189"/>
      <c r="AW264" s="189"/>
      <c r="AX264" s="189"/>
      <c r="AY264" s="189"/>
      <c r="AZ264" s="189"/>
      <c r="BA264" s="189"/>
      <c r="BB264" s="189"/>
      <c r="BC264" s="189"/>
      <c r="BD264" s="189"/>
      <c r="BE264" s="189"/>
      <c r="BF264" s="189"/>
      <c r="BG264" s="189"/>
      <c r="BH264" s="189"/>
      <c r="BI264" s="189"/>
      <c r="BJ264" s="189"/>
      <c r="BK264" s="189"/>
      <c r="BL264" s="189"/>
      <c r="BM264" s="189"/>
      <c r="BN264" s="189"/>
      <c r="BO264" s="189"/>
      <c r="BP264" s="189"/>
      <c r="BQ264" s="189"/>
      <c r="BR264" s="189"/>
    </row>
    <row r="265" spans="2:70" x14ac:dyDescent="0.2"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  <c r="P265" s="189"/>
      <c r="Q265" s="189"/>
      <c r="R265" s="189"/>
      <c r="S265" s="189"/>
      <c r="T265" s="189"/>
      <c r="U265" s="189"/>
      <c r="V265" s="189"/>
      <c r="W265" s="189"/>
      <c r="X265" s="189"/>
      <c r="Y265" s="189"/>
      <c r="Z265" s="189"/>
      <c r="AA265" s="189"/>
      <c r="AB265" s="189"/>
      <c r="AR265" s="189"/>
      <c r="AS265" s="189"/>
      <c r="AT265" s="189"/>
      <c r="AU265" s="189"/>
      <c r="AV265" s="189"/>
      <c r="AW265" s="189"/>
      <c r="AX265" s="189"/>
      <c r="AY265" s="189"/>
      <c r="AZ265" s="189"/>
      <c r="BA265" s="189"/>
      <c r="BB265" s="189"/>
      <c r="BC265" s="189"/>
      <c r="BD265" s="189"/>
      <c r="BE265" s="189"/>
      <c r="BF265" s="189"/>
      <c r="BG265" s="189"/>
      <c r="BH265" s="189"/>
      <c r="BI265" s="189"/>
      <c r="BJ265" s="189"/>
      <c r="BK265" s="189"/>
      <c r="BL265" s="189"/>
      <c r="BM265" s="189"/>
      <c r="BN265" s="189"/>
      <c r="BO265" s="189"/>
      <c r="BP265" s="189"/>
      <c r="BQ265" s="189"/>
      <c r="BR265" s="189"/>
    </row>
    <row r="266" spans="2:70" x14ac:dyDescent="0.2"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189"/>
      <c r="M266" s="189"/>
      <c r="N266" s="189"/>
      <c r="O266" s="189"/>
      <c r="P266" s="189"/>
      <c r="Q266" s="189"/>
      <c r="R266" s="189"/>
      <c r="S266" s="189"/>
      <c r="T266" s="189"/>
      <c r="U266" s="189"/>
      <c r="V266" s="189"/>
      <c r="W266" s="189"/>
      <c r="X266" s="189"/>
      <c r="Y266" s="189"/>
      <c r="Z266" s="189"/>
      <c r="AA266" s="189"/>
      <c r="AB266" s="189"/>
      <c r="AR266" s="189"/>
      <c r="AS266" s="189"/>
      <c r="AT266" s="189"/>
      <c r="AU266" s="189"/>
      <c r="AV266" s="189"/>
      <c r="AW266" s="189"/>
      <c r="AX266" s="189"/>
      <c r="AY266" s="189"/>
      <c r="AZ266" s="189"/>
      <c r="BA266" s="189"/>
      <c r="BB266" s="189"/>
      <c r="BC266" s="189"/>
      <c r="BD266" s="189"/>
      <c r="BE266" s="189"/>
      <c r="BF266" s="189"/>
      <c r="BG266" s="189"/>
      <c r="BH266" s="189"/>
      <c r="BI266" s="189"/>
      <c r="BJ266" s="189"/>
      <c r="BK266" s="189"/>
      <c r="BL266" s="189"/>
      <c r="BM266" s="189"/>
      <c r="BN266" s="189"/>
      <c r="BO266" s="189"/>
      <c r="BP266" s="189"/>
      <c r="BQ266" s="189"/>
      <c r="BR266" s="189"/>
    </row>
    <row r="267" spans="2:70" x14ac:dyDescent="0.2">
      <c r="B267" s="189"/>
      <c r="C267" s="189"/>
      <c r="D267" s="189"/>
      <c r="E267" s="189"/>
      <c r="F267" s="189"/>
      <c r="G267" s="189"/>
      <c r="H267" s="189"/>
      <c r="I267" s="189"/>
      <c r="J267" s="189"/>
      <c r="K267" s="189"/>
      <c r="L267" s="189"/>
      <c r="M267" s="189"/>
      <c r="N267" s="189"/>
      <c r="O267" s="189"/>
      <c r="P267" s="189"/>
      <c r="Q267" s="189"/>
      <c r="R267" s="189"/>
      <c r="S267" s="189"/>
      <c r="T267" s="189"/>
      <c r="U267" s="189"/>
      <c r="V267" s="189"/>
      <c r="W267" s="189"/>
      <c r="X267" s="189"/>
      <c r="Y267" s="189"/>
      <c r="Z267" s="189"/>
      <c r="AA267" s="189"/>
      <c r="AB267" s="189"/>
      <c r="AR267" s="189"/>
      <c r="AS267" s="189"/>
      <c r="AT267" s="189"/>
      <c r="AU267" s="189"/>
      <c r="AV267" s="189"/>
      <c r="AW267" s="189"/>
      <c r="AX267" s="189"/>
      <c r="AY267" s="189"/>
      <c r="AZ267" s="189"/>
      <c r="BA267" s="189"/>
      <c r="BB267" s="189"/>
      <c r="BC267" s="189"/>
      <c r="BD267" s="189"/>
      <c r="BE267" s="189"/>
      <c r="BF267" s="189"/>
      <c r="BG267" s="189"/>
      <c r="BH267" s="189"/>
      <c r="BI267" s="189"/>
      <c r="BJ267" s="189"/>
      <c r="BK267" s="189"/>
      <c r="BL267" s="189"/>
      <c r="BM267" s="189"/>
      <c r="BN267" s="189"/>
      <c r="BO267" s="189"/>
      <c r="BP267" s="189"/>
      <c r="BQ267" s="189"/>
      <c r="BR267" s="189"/>
    </row>
    <row r="268" spans="2:70" x14ac:dyDescent="0.2">
      <c r="B268" s="189"/>
      <c r="C268" s="189"/>
      <c r="D268" s="189"/>
      <c r="E268" s="189"/>
      <c r="F268" s="189"/>
      <c r="G268" s="189"/>
      <c r="H268" s="189"/>
      <c r="I268" s="189"/>
      <c r="J268" s="189"/>
      <c r="K268" s="189"/>
      <c r="L268" s="189"/>
      <c r="M268" s="189"/>
      <c r="N268" s="189"/>
      <c r="O268" s="189"/>
      <c r="P268" s="189"/>
      <c r="Q268" s="189"/>
      <c r="R268" s="189"/>
      <c r="S268" s="189"/>
      <c r="T268" s="189"/>
      <c r="U268" s="189"/>
      <c r="V268" s="189"/>
      <c r="W268" s="189"/>
      <c r="X268" s="189"/>
      <c r="Y268" s="189"/>
      <c r="Z268" s="189"/>
      <c r="AA268" s="189"/>
      <c r="AB268" s="189"/>
      <c r="AR268" s="189"/>
      <c r="AS268" s="189"/>
      <c r="AT268" s="189"/>
      <c r="AU268" s="189"/>
      <c r="AV268" s="189"/>
      <c r="AW268" s="189"/>
      <c r="AX268" s="189"/>
      <c r="AY268" s="189"/>
      <c r="AZ268" s="189"/>
      <c r="BA268" s="189"/>
      <c r="BB268" s="189"/>
      <c r="BC268" s="189"/>
      <c r="BD268" s="189"/>
      <c r="BE268" s="189"/>
      <c r="BF268" s="189"/>
      <c r="BG268" s="189"/>
      <c r="BH268" s="189"/>
      <c r="BI268" s="189"/>
      <c r="BJ268" s="189"/>
      <c r="BK268" s="189"/>
      <c r="BL268" s="189"/>
      <c r="BM268" s="189"/>
      <c r="BN268" s="189"/>
      <c r="BO268" s="189"/>
      <c r="BP268" s="189"/>
      <c r="BQ268" s="189"/>
      <c r="BR268" s="189"/>
    </row>
    <row r="269" spans="2:70" x14ac:dyDescent="0.2">
      <c r="B269" s="189"/>
      <c r="C269" s="189"/>
      <c r="D269" s="189"/>
      <c r="E269" s="189"/>
      <c r="F269" s="189"/>
      <c r="G269" s="189"/>
      <c r="H269" s="189"/>
      <c r="I269" s="189"/>
      <c r="J269" s="189"/>
      <c r="K269" s="189"/>
      <c r="L269" s="189"/>
      <c r="M269" s="189"/>
      <c r="N269" s="189"/>
      <c r="O269" s="189"/>
      <c r="P269" s="189"/>
      <c r="Q269" s="189"/>
      <c r="R269" s="189"/>
      <c r="S269" s="189"/>
      <c r="T269" s="189"/>
      <c r="U269" s="189"/>
      <c r="V269" s="189"/>
      <c r="W269" s="189"/>
      <c r="X269" s="189"/>
      <c r="Y269" s="189"/>
      <c r="Z269" s="189"/>
      <c r="AA269" s="189"/>
      <c r="AB269" s="189"/>
      <c r="AR269" s="189"/>
      <c r="AS269" s="189"/>
      <c r="AT269" s="189"/>
      <c r="AU269" s="189"/>
      <c r="AV269" s="189"/>
      <c r="AW269" s="189"/>
      <c r="AX269" s="189"/>
      <c r="AY269" s="189"/>
      <c r="AZ269" s="189"/>
      <c r="BA269" s="189"/>
      <c r="BB269" s="189"/>
      <c r="BC269" s="189"/>
      <c r="BD269" s="189"/>
      <c r="BE269" s="189"/>
      <c r="BF269" s="189"/>
      <c r="BG269" s="189"/>
      <c r="BH269" s="189"/>
      <c r="BI269" s="189"/>
      <c r="BJ269" s="189"/>
      <c r="BK269" s="189"/>
      <c r="BL269" s="189"/>
      <c r="BM269" s="189"/>
      <c r="BN269" s="189"/>
      <c r="BO269" s="189"/>
      <c r="BP269" s="189"/>
      <c r="BQ269" s="189"/>
      <c r="BR269" s="189"/>
    </row>
    <row r="270" spans="2:70" x14ac:dyDescent="0.2">
      <c r="B270" s="189"/>
      <c r="C270" s="189"/>
      <c r="D270" s="189"/>
      <c r="E270" s="189"/>
      <c r="F270" s="189"/>
      <c r="G270" s="189"/>
      <c r="H270" s="189"/>
      <c r="I270" s="189"/>
      <c r="J270" s="189"/>
      <c r="K270" s="189"/>
      <c r="L270" s="189"/>
      <c r="M270" s="189"/>
      <c r="N270" s="189"/>
      <c r="O270" s="189"/>
      <c r="P270" s="189"/>
      <c r="Q270" s="189"/>
      <c r="R270" s="189"/>
      <c r="S270" s="189"/>
      <c r="T270" s="189"/>
      <c r="U270" s="189"/>
      <c r="V270" s="189"/>
      <c r="W270" s="189"/>
      <c r="X270" s="189"/>
      <c r="Y270" s="189"/>
      <c r="Z270" s="189"/>
      <c r="AA270" s="189"/>
      <c r="AB270" s="189"/>
      <c r="AR270" s="189"/>
      <c r="AS270" s="189"/>
      <c r="AT270" s="189"/>
      <c r="AU270" s="189"/>
      <c r="AV270" s="189"/>
      <c r="AW270" s="189"/>
      <c r="AX270" s="189"/>
      <c r="AY270" s="189"/>
      <c r="AZ270" s="189"/>
      <c r="BA270" s="189"/>
      <c r="BB270" s="189"/>
      <c r="BC270" s="189"/>
      <c r="BD270" s="189"/>
      <c r="BE270" s="189"/>
      <c r="BF270" s="189"/>
      <c r="BG270" s="189"/>
      <c r="BH270" s="189"/>
      <c r="BI270" s="189"/>
      <c r="BJ270" s="189"/>
      <c r="BK270" s="189"/>
      <c r="BL270" s="189"/>
      <c r="BM270" s="189"/>
      <c r="BN270" s="189"/>
      <c r="BO270" s="189"/>
      <c r="BP270" s="189"/>
      <c r="BQ270" s="189"/>
      <c r="BR270" s="189"/>
    </row>
    <row r="271" spans="2:70" x14ac:dyDescent="0.2">
      <c r="B271" s="189"/>
      <c r="C271" s="189"/>
      <c r="D271" s="189"/>
      <c r="E271" s="189"/>
      <c r="F271" s="189"/>
      <c r="G271" s="189"/>
      <c r="H271" s="189"/>
      <c r="I271" s="189"/>
      <c r="J271" s="189"/>
      <c r="K271" s="189"/>
      <c r="L271" s="189"/>
      <c r="M271" s="189"/>
      <c r="N271" s="189"/>
      <c r="O271" s="189"/>
      <c r="P271" s="189"/>
      <c r="Q271" s="189"/>
      <c r="R271" s="189"/>
      <c r="S271" s="189"/>
      <c r="T271" s="189"/>
      <c r="U271" s="189"/>
      <c r="V271" s="189"/>
      <c r="W271" s="189"/>
      <c r="X271" s="189"/>
      <c r="Y271" s="189"/>
      <c r="Z271" s="189"/>
      <c r="AA271" s="189"/>
      <c r="AB271" s="189"/>
      <c r="AR271" s="189"/>
      <c r="AS271" s="189"/>
      <c r="AT271" s="189"/>
      <c r="AU271" s="189"/>
      <c r="AV271" s="189"/>
      <c r="AW271" s="189"/>
      <c r="AX271" s="189"/>
      <c r="AY271" s="189"/>
      <c r="AZ271" s="189"/>
      <c r="BA271" s="189"/>
      <c r="BB271" s="189"/>
      <c r="BC271" s="189"/>
      <c r="BD271" s="189"/>
      <c r="BE271" s="189"/>
      <c r="BF271" s="189"/>
      <c r="BG271" s="189"/>
      <c r="BH271" s="189"/>
      <c r="BI271" s="189"/>
      <c r="BJ271" s="189"/>
      <c r="BK271" s="189"/>
      <c r="BL271" s="189"/>
      <c r="BM271" s="189"/>
      <c r="BN271" s="189"/>
      <c r="BO271" s="189"/>
      <c r="BP271" s="189"/>
      <c r="BQ271" s="189"/>
      <c r="BR271" s="189"/>
    </row>
    <row r="272" spans="2:70" x14ac:dyDescent="0.2">
      <c r="B272" s="189"/>
      <c r="C272" s="189"/>
      <c r="D272" s="189"/>
      <c r="E272" s="189"/>
      <c r="F272" s="189"/>
      <c r="G272" s="189"/>
      <c r="H272" s="189"/>
      <c r="I272" s="189"/>
      <c r="J272" s="189"/>
      <c r="K272" s="189"/>
      <c r="L272" s="189"/>
      <c r="M272" s="189"/>
      <c r="N272" s="189"/>
      <c r="O272" s="189"/>
      <c r="P272" s="189"/>
      <c r="Q272" s="189"/>
      <c r="R272" s="189"/>
      <c r="S272" s="189"/>
      <c r="T272" s="189"/>
      <c r="U272" s="189"/>
      <c r="V272" s="189"/>
      <c r="W272" s="189"/>
      <c r="X272" s="189"/>
      <c r="Y272" s="189"/>
      <c r="Z272" s="189"/>
      <c r="AA272" s="189"/>
      <c r="AB272" s="189"/>
      <c r="AR272" s="189"/>
      <c r="AS272" s="189"/>
      <c r="AT272" s="189"/>
      <c r="AU272" s="189"/>
      <c r="AV272" s="189"/>
      <c r="AW272" s="189"/>
      <c r="AX272" s="189"/>
      <c r="AY272" s="189"/>
      <c r="AZ272" s="189"/>
      <c r="BA272" s="189"/>
      <c r="BB272" s="189"/>
      <c r="BC272" s="189"/>
      <c r="BD272" s="189"/>
      <c r="BE272" s="189"/>
      <c r="BF272" s="189"/>
      <c r="BG272" s="189"/>
      <c r="BH272" s="189"/>
      <c r="BI272" s="189"/>
      <c r="BJ272" s="189"/>
      <c r="BK272" s="189"/>
      <c r="BL272" s="189"/>
      <c r="BM272" s="189"/>
      <c r="BN272" s="189"/>
      <c r="BO272" s="189"/>
      <c r="BP272" s="189"/>
      <c r="BQ272" s="189"/>
      <c r="BR272" s="189"/>
    </row>
    <row r="273" spans="2:70" x14ac:dyDescent="0.2">
      <c r="B273" s="189"/>
      <c r="C273" s="189"/>
      <c r="D273" s="189"/>
      <c r="E273" s="189"/>
      <c r="F273" s="189"/>
      <c r="G273" s="189"/>
      <c r="H273" s="189"/>
      <c r="I273" s="189"/>
      <c r="J273" s="189"/>
      <c r="K273" s="189"/>
      <c r="L273" s="189"/>
      <c r="M273" s="189"/>
      <c r="N273" s="189"/>
      <c r="O273" s="189"/>
      <c r="P273" s="189"/>
      <c r="Q273" s="189"/>
      <c r="R273" s="189"/>
      <c r="S273" s="189"/>
      <c r="T273" s="189"/>
      <c r="U273" s="189"/>
      <c r="V273" s="189"/>
      <c r="W273" s="189"/>
      <c r="X273" s="189"/>
      <c r="Y273" s="189"/>
      <c r="Z273" s="189"/>
      <c r="AA273" s="189"/>
      <c r="AB273" s="189"/>
      <c r="AR273" s="189"/>
      <c r="AS273" s="189"/>
      <c r="AT273" s="189"/>
      <c r="AU273" s="189"/>
      <c r="AV273" s="189"/>
      <c r="AW273" s="189"/>
      <c r="AX273" s="189"/>
      <c r="AY273" s="189"/>
      <c r="AZ273" s="189"/>
      <c r="BA273" s="189"/>
      <c r="BB273" s="189"/>
      <c r="BC273" s="189"/>
      <c r="BD273" s="189"/>
      <c r="BE273" s="189"/>
      <c r="BF273" s="189"/>
      <c r="BG273" s="189"/>
      <c r="BH273" s="189"/>
      <c r="BI273" s="189"/>
      <c r="BJ273" s="189"/>
      <c r="BK273" s="189"/>
      <c r="BL273" s="189"/>
      <c r="BM273" s="189"/>
      <c r="BN273" s="189"/>
      <c r="BO273" s="189"/>
      <c r="BP273" s="189"/>
      <c r="BQ273" s="189"/>
      <c r="BR273" s="189"/>
    </row>
    <row r="274" spans="2:70" x14ac:dyDescent="0.2">
      <c r="B274" s="189"/>
      <c r="C274" s="189"/>
      <c r="D274" s="189"/>
      <c r="E274" s="189"/>
      <c r="F274" s="189"/>
      <c r="G274" s="189"/>
      <c r="H274" s="189"/>
      <c r="I274" s="189"/>
      <c r="J274" s="189"/>
      <c r="K274" s="189"/>
      <c r="L274" s="189"/>
      <c r="M274" s="189"/>
      <c r="N274" s="189"/>
      <c r="O274" s="189"/>
      <c r="P274" s="189"/>
      <c r="Q274" s="189"/>
      <c r="R274" s="189"/>
      <c r="S274" s="189"/>
      <c r="T274" s="189"/>
      <c r="U274" s="189"/>
      <c r="V274" s="189"/>
      <c r="W274" s="189"/>
      <c r="X274" s="189"/>
      <c r="Y274" s="189"/>
      <c r="Z274" s="189"/>
      <c r="AA274" s="189"/>
      <c r="AB274" s="189"/>
      <c r="AR274" s="189"/>
      <c r="AS274" s="189"/>
      <c r="AT274" s="189"/>
      <c r="AU274" s="189"/>
      <c r="AV274" s="189"/>
      <c r="AW274" s="189"/>
      <c r="AX274" s="189"/>
      <c r="AY274" s="189"/>
      <c r="AZ274" s="189"/>
      <c r="BA274" s="189"/>
      <c r="BB274" s="189"/>
      <c r="BC274" s="189"/>
      <c r="BD274" s="189"/>
      <c r="BE274" s="189"/>
      <c r="BF274" s="189"/>
      <c r="BG274" s="189"/>
      <c r="BH274" s="189"/>
      <c r="BI274" s="189"/>
      <c r="BJ274" s="189"/>
      <c r="BK274" s="189"/>
      <c r="BL274" s="189"/>
      <c r="BM274" s="189"/>
      <c r="BN274" s="189"/>
      <c r="BO274" s="189"/>
      <c r="BP274" s="189"/>
      <c r="BQ274" s="189"/>
      <c r="BR274" s="189"/>
    </row>
    <row r="275" spans="2:70" x14ac:dyDescent="0.2">
      <c r="B275" s="189"/>
      <c r="C275" s="189"/>
      <c r="D275" s="189"/>
      <c r="E275" s="189"/>
      <c r="F275" s="189"/>
      <c r="G275" s="189"/>
      <c r="H275" s="189"/>
      <c r="I275" s="189"/>
      <c r="J275" s="189"/>
      <c r="K275" s="18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89"/>
      <c r="Y275" s="189"/>
      <c r="Z275" s="189"/>
      <c r="AA275" s="189"/>
      <c r="AB275" s="189"/>
      <c r="AR275" s="189"/>
      <c r="AS275" s="189"/>
      <c r="AT275" s="189"/>
      <c r="AU275" s="189"/>
      <c r="AV275" s="189"/>
      <c r="AW275" s="189"/>
      <c r="AX275" s="189"/>
      <c r="AY275" s="189"/>
      <c r="AZ275" s="189"/>
      <c r="BA275" s="189"/>
      <c r="BB275" s="189"/>
      <c r="BC275" s="189"/>
      <c r="BD275" s="189"/>
      <c r="BE275" s="189"/>
      <c r="BF275" s="189"/>
      <c r="BG275" s="189"/>
      <c r="BH275" s="189"/>
      <c r="BI275" s="189"/>
      <c r="BJ275" s="189"/>
      <c r="BK275" s="189"/>
      <c r="BL275" s="189"/>
      <c r="BM275" s="189"/>
      <c r="BN275" s="189"/>
      <c r="BO275" s="189"/>
      <c r="BP275" s="189"/>
      <c r="BQ275" s="189"/>
      <c r="BR275" s="189"/>
    </row>
    <row r="276" spans="2:70" x14ac:dyDescent="0.2"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  <c r="AA276" s="189"/>
      <c r="AB276" s="189"/>
      <c r="AR276" s="189"/>
      <c r="AS276" s="189"/>
      <c r="AT276" s="189"/>
      <c r="AU276" s="189"/>
      <c r="AV276" s="189"/>
      <c r="AW276" s="189"/>
      <c r="AX276" s="189"/>
      <c r="AY276" s="189"/>
      <c r="AZ276" s="189"/>
      <c r="BA276" s="189"/>
      <c r="BB276" s="189"/>
      <c r="BC276" s="189"/>
      <c r="BD276" s="189"/>
      <c r="BE276" s="189"/>
      <c r="BF276" s="189"/>
      <c r="BG276" s="189"/>
      <c r="BH276" s="189"/>
      <c r="BI276" s="189"/>
      <c r="BJ276" s="189"/>
      <c r="BK276" s="189"/>
      <c r="BL276" s="189"/>
      <c r="BM276" s="189"/>
      <c r="BN276" s="189"/>
      <c r="BO276" s="189"/>
      <c r="BP276" s="189"/>
      <c r="BQ276" s="189"/>
      <c r="BR276" s="189"/>
    </row>
    <row r="277" spans="2:70" x14ac:dyDescent="0.2"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189"/>
      <c r="M277" s="189"/>
      <c r="N277" s="189"/>
      <c r="O277" s="189"/>
      <c r="P277" s="189"/>
      <c r="Q277" s="189"/>
      <c r="R277" s="189"/>
      <c r="S277" s="189"/>
      <c r="T277" s="189"/>
      <c r="U277" s="189"/>
      <c r="V277" s="189"/>
      <c r="W277" s="189"/>
      <c r="X277" s="189"/>
      <c r="Y277" s="189"/>
      <c r="Z277" s="189"/>
      <c r="AA277" s="189"/>
      <c r="AB277" s="189"/>
      <c r="AR277" s="189"/>
      <c r="AS277" s="189"/>
      <c r="AT277" s="189"/>
      <c r="AU277" s="189"/>
      <c r="AV277" s="189"/>
      <c r="AW277" s="189"/>
      <c r="AX277" s="189"/>
      <c r="AY277" s="189"/>
      <c r="AZ277" s="189"/>
      <c r="BA277" s="189"/>
      <c r="BB277" s="189"/>
      <c r="BC277" s="189"/>
      <c r="BD277" s="189"/>
      <c r="BE277" s="189"/>
      <c r="BF277" s="189"/>
      <c r="BG277" s="189"/>
      <c r="BH277" s="189"/>
      <c r="BI277" s="189"/>
      <c r="BJ277" s="189"/>
      <c r="BK277" s="189"/>
      <c r="BL277" s="189"/>
      <c r="BM277" s="189"/>
      <c r="BN277" s="189"/>
      <c r="BO277" s="189"/>
      <c r="BP277" s="189"/>
      <c r="BQ277" s="189"/>
      <c r="BR277" s="189"/>
    </row>
    <row r="278" spans="2:70" x14ac:dyDescent="0.2">
      <c r="B278" s="189"/>
      <c r="C278" s="189"/>
      <c r="D278" s="189"/>
      <c r="E278" s="189"/>
      <c r="F278" s="189"/>
      <c r="G278" s="189"/>
      <c r="H278" s="189"/>
      <c r="I278" s="189"/>
      <c r="J278" s="189"/>
      <c r="K278" s="189"/>
      <c r="L278" s="189"/>
      <c r="M278" s="189"/>
      <c r="N278" s="189"/>
      <c r="O278" s="189"/>
      <c r="P278" s="189"/>
      <c r="Q278" s="189"/>
      <c r="R278" s="189"/>
      <c r="S278" s="189"/>
      <c r="T278" s="189"/>
      <c r="U278" s="189"/>
      <c r="V278" s="189"/>
      <c r="W278" s="189"/>
      <c r="X278" s="189"/>
      <c r="Y278" s="189"/>
      <c r="Z278" s="189"/>
      <c r="AA278" s="189"/>
      <c r="AB278" s="189"/>
      <c r="AR278" s="189"/>
      <c r="AS278" s="189"/>
      <c r="AT278" s="189"/>
      <c r="AU278" s="189"/>
      <c r="AV278" s="189"/>
      <c r="AW278" s="189"/>
      <c r="AX278" s="189"/>
      <c r="AY278" s="189"/>
      <c r="AZ278" s="189"/>
      <c r="BA278" s="189"/>
      <c r="BB278" s="189"/>
      <c r="BC278" s="189"/>
      <c r="BD278" s="189"/>
      <c r="BE278" s="189"/>
      <c r="BF278" s="189"/>
      <c r="BG278" s="189"/>
      <c r="BH278" s="189"/>
      <c r="BI278" s="189"/>
      <c r="BJ278" s="189"/>
      <c r="BK278" s="189"/>
      <c r="BL278" s="189"/>
      <c r="BM278" s="189"/>
      <c r="BN278" s="189"/>
      <c r="BO278" s="189"/>
      <c r="BP278" s="189"/>
      <c r="BQ278" s="189"/>
      <c r="BR278" s="189"/>
    </row>
    <row r="279" spans="2:70" x14ac:dyDescent="0.2">
      <c r="B279" s="189"/>
      <c r="C279" s="189"/>
      <c r="D279" s="189"/>
      <c r="E279" s="189"/>
      <c r="F279" s="189"/>
      <c r="G279" s="189"/>
      <c r="H279" s="189"/>
      <c r="I279" s="189"/>
      <c r="J279" s="189"/>
      <c r="K279" s="189"/>
      <c r="L279" s="189"/>
      <c r="M279" s="189"/>
      <c r="N279" s="189"/>
      <c r="O279" s="189"/>
      <c r="P279" s="189"/>
      <c r="Q279" s="189"/>
      <c r="R279" s="189"/>
      <c r="S279" s="189"/>
      <c r="T279" s="189"/>
      <c r="U279" s="189"/>
      <c r="V279" s="189"/>
      <c r="W279" s="189"/>
      <c r="X279" s="189"/>
      <c r="Y279" s="189"/>
      <c r="Z279" s="189"/>
      <c r="AA279" s="189"/>
      <c r="AB279" s="189"/>
      <c r="AR279" s="189"/>
      <c r="AS279" s="189"/>
      <c r="AT279" s="189"/>
      <c r="AU279" s="189"/>
      <c r="AV279" s="189"/>
      <c r="AW279" s="189"/>
      <c r="AX279" s="189"/>
      <c r="AY279" s="189"/>
      <c r="AZ279" s="189"/>
      <c r="BA279" s="189"/>
      <c r="BB279" s="189"/>
      <c r="BC279" s="189"/>
      <c r="BD279" s="189"/>
      <c r="BE279" s="189"/>
      <c r="BF279" s="189"/>
      <c r="BG279" s="189"/>
      <c r="BH279" s="189"/>
      <c r="BI279" s="189"/>
      <c r="BJ279" s="189"/>
      <c r="BK279" s="189"/>
      <c r="BL279" s="189"/>
      <c r="BM279" s="189"/>
      <c r="BN279" s="189"/>
      <c r="BO279" s="189"/>
      <c r="BP279" s="189"/>
      <c r="BQ279" s="189"/>
      <c r="BR279" s="189"/>
    </row>
    <row r="280" spans="2:70" x14ac:dyDescent="0.2">
      <c r="B280" s="189"/>
      <c r="C280" s="189"/>
      <c r="D280" s="189"/>
      <c r="E280" s="189"/>
      <c r="F280" s="189"/>
      <c r="G280" s="189"/>
      <c r="H280" s="189"/>
      <c r="I280" s="189"/>
      <c r="J280" s="189"/>
      <c r="K280" s="189"/>
      <c r="L280" s="189"/>
      <c r="M280" s="189"/>
      <c r="N280" s="189"/>
      <c r="O280" s="189"/>
      <c r="P280" s="189"/>
      <c r="Q280" s="189"/>
      <c r="R280" s="189"/>
      <c r="S280" s="189"/>
      <c r="T280" s="189"/>
      <c r="U280" s="189"/>
      <c r="V280" s="189"/>
      <c r="W280" s="189"/>
      <c r="X280" s="189"/>
      <c r="Y280" s="189"/>
      <c r="Z280" s="189"/>
      <c r="AA280" s="189"/>
      <c r="AB280" s="189"/>
      <c r="AR280" s="189"/>
      <c r="AS280" s="189"/>
      <c r="AT280" s="189"/>
      <c r="AU280" s="189"/>
      <c r="AV280" s="189"/>
      <c r="AW280" s="189"/>
      <c r="AX280" s="189"/>
      <c r="AY280" s="189"/>
      <c r="AZ280" s="189"/>
      <c r="BA280" s="189"/>
      <c r="BB280" s="189"/>
      <c r="BC280" s="189"/>
      <c r="BD280" s="189"/>
      <c r="BE280" s="189"/>
      <c r="BF280" s="189"/>
      <c r="BG280" s="189"/>
      <c r="BH280" s="189"/>
      <c r="BI280" s="189"/>
      <c r="BJ280" s="189"/>
      <c r="BK280" s="189"/>
      <c r="BL280" s="189"/>
      <c r="BM280" s="189"/>
      <c r="BN280" s="189"/>
      <c r="BO280" s="189"/>
      <c r="BP280" s="189"/>
      <c r="BQ280" s="189"/>
      <c r="BR280" s="189"/>
    </row>
    <row r="281" spans="2:70" x14ac:dyDescent="0.2">
      <c r="B281" s="189"/>
      <c r="C281" s="189"/>
      <c r="D281" s="189"/>
      <c r="E281" s="189"/>
      <c r="F281" s="189"/>
      <c r="G281" s="189"/>
      <c r="H281" s="189"/>
      <c r="I281" s="189"/>
      <c r="J281" s="189"/>
      <c r="K281" s="189"/>
      <c r="L281" s="189"/>
      <c r="M281" s="189"/>
      <c r="N281" s="189"/>
      <c r="O281" s="189"/>
      <c r="P281" s="189"/>
      <c r="Q281" s="189"/>
      <c r="R281" s="189"/>
      <c r="S281" s="189"/>
      <c r="T281" s="189"/>
      <c r="U281" s="189"/>
      <c r="V281" s="189"/>
      <c r="W281" s="189"/>
      <c r="X281" s="189"/>
      <c r="Y281" s="189"/>
      <c r="Z281" s="189"/>
      <c r="AA281" s="189"/>
      <c r="AB281" s="189"/>
      <c r="AR281" s="189"/>
      <c r="AS281" s="189"/>
      <c r="AT281" s="189"/>
      <c r="AU281" s="189"/>
      <c r="AV281" s="189"/>
      <c r="AW281" s="189"/>
      <c r="AX281" s="189"/>
      <c r="AY281" s="189"/>
      <c r="AZ281" s="189"/>
      <c r="BA281" s="189"/>
      <c r="BB281" s="189"/>
      <c r="BC281" s="189"/>
      <c r="BD281" s="189"/>
      <c r="BE281" s="189"/>
      <c r="BF281" s="189"/>
      <c r="BG281" s="189"/>
      <c r="BH281" s="189"/>
      <c r="BI281" s="189"/>
      <c r="BJ281" s="189"/>
      <c r="BK281" s="189"/>
      <c r="BL281" s="189"/>
      <c r="BM281" s="189"/>
      <c r="BN281" s="189"/>
      <c r="BO281" s="189"/>
      <c r="BP281" s="189"/>
      <c r="BQ281" s="189"/>
      <c r="BR281" s="189"/>
    </row>
    <row r="282" spans="2:70" x14ac:dyDescent="0.2">
      <c r="B282" s="189"/>
      <c r="C282" s="189"/>
      <c r="D282" s="189"/>
      <c r="E282" s="189"/>
      <c r="F282" s="189"/>
      <c r="G282" s="189"/>
      <c r="H282" s="189"/>
      <c r="I282" s="189"/>
      <c r="J282" s="189"/>
      <c r="K282" s="189"/>
      <c r="L282" s="189"/>
      <c r="M282" s="189"/>
      <c r="N282" s="189"/>
      <c r="O282" s="189"/>
      <c r="P282" s="189"/>
      <c r="Q282" s="189"/>
      <c r="R282" s="189"/>
      <c r="S282" s="189"/>
      <c r="T282" s="189"/>
      <c r="U282" s="189"/>
      <c r="V282" s="189"/>
      <c r="W282" s="189"/>
      <c r="X282" s="189"/>
      <c r="Y282" s="189"/>
      <c r="Z282" s="189"/>
      <c r="AA282" s="189"/>
      <c r="AB282" s="189"/>
      <c r="AR282" s="189"/>
      <c r="AS282" s="189"/>
      <c r="AT282" s="189"/>
      <c r="AU282" s="189"/>
      <c r="AV282" s="189"/>
      <c r="AW282" s="189"/>
      <c r="AX282" s="189"/>
      <c r="AY282" s="189"/>
      <c r="AZ282" s="189"/>
      <c r="BA282" s="189"/>
      <c r="BB282" s="189"/>
      <c r="BC282" s="189"/>
      <c r="BD282" s="189"/>
      <c r="BE282" s="189"/>
      <c r="BF282" s="189"/>
      <c r="BG282" s="189"/>
      <c r="BH282" s="189"/>
      <c r="BI282" s="189"/>
      <c r="BJ282" s="189"/>
      <c r="BK282" s="189"/>
      <c r="BL282" s="189"/>
      <c r="BM282" s="189"/>
      <c r="BN282" s="189"/>
      <c r="BO282" s="189"/>
      <c r="BP282" s="189"/>
      <c r="BQ282" s="189"/>
      <c r="BR282" s="189"/>
    </row>
    <row r="283" spans="2:70" x14ac:dyDescent="0.2">
      <c r="B283" s="189"/>
      <c r="C283" s="189"/>
      <c r="D283" s="189"/>
      <c r="E283" s="189"/>
      <c r="F283" s="189"/>
      <c r="G283" s="189"/>
      <c r="H283" s="189"/>
      <c r="I283" s="189"/>
      <c r="J283" s="189"/>
      <c r="K283" s="189"/>
      <c r="L283" s="189"/>
      <c r="M283" s="189"/>
      <c r="N283" s="189"/>
      <c r="O283" s="189"/>
      <c r="P283" s="189"/>
      <c r="Q283" s="189"/>
      <c r="R283" s="189"/>
      <c r="S283" s="189"/>
      <c r="T283" s="189"/>
      <c r="U283" s="189"/>
      <c r="V283" s="189"/>
      <c r="W283" s="189"/>
      <c r="X283" s="189"/>
      <c r="Y283" s="189"/>
      <c r="Z283" s="189"/>
      <c r="AA283" s="189"/>
      <c r="AB283" s="189"/>
      <c r="AR283" s="189"/>
      <c r="AS283" s="189"/>
      <c r="AT283" s="189"/>
      <c r="AU283" s="189"/>
      <c r="AV283" s="189"/>
      <c r="AW283" s="189"/>
      <c r="AX283" s="189"/>
      <c r="AY283" s="189"/>
      <c r="AZ283" s="189"/>
      <c r="BA283" s="189"/>
      <c r="BB283" s="189"/>
      <c r="BC283" s="189"/>
      <c r="BD283" s="189"/>
      <c r="BE283" s="189"/>
      <c r="BF283" s="189"/>
      <c r="BG283" s="189"/>
      <c r="BH283" s="189"/>
      <c r="BI283" s="189"/>
      <c r="BJ283" s="189"/>
      <c r="BK283" s="189"/>
      <c r="BL283" s="189"/>
      <c r="BM283" s="189"/>
      <c r="BN283" s="189"/>
      <c r="BO283" s="189"/>
      <c r="BP283" s="189"/>
      <c r="BQ283" s="189"/>
      <c r="BR283" s="189"/>
    </row>
    <row r="284" spans="2:70" x14ac:dyDescent="0.2">
      <c r="B284" s="189"/>
      <c r="C284" s="189"/>
      <c r="D284" s="189"/>
      <c r="E284" s="189"/>
      <c r="F284" s="189"/>
      <c r="G284" s="189"/>
      <c r="H284" s="189"/>
      <c r="I284" s="189"/>
      <c r="J284" s="189"/>
      <c r="K284" s="189"/>
      <c r="L284" s="189"/>
      <c r="M284" s="189"/>
      <c r="N284" s="189"/>
      <c r="O284" s="189"/>
      <c r="P284" s="189"/>
      <c r="Q284" s="189"/>
      <c r="R284" s="189"/>
      <c r="S284" s="189"/>
      <c r="T284" s="189"/>
      <c r="U284" s="189"/>
      <c r="V284" s="189"/>
      <c r="W284" s="189"/>
      <c r="X284" s="189"/>
      <c r="Y284" s="189"/>
      <c r="Z284" s="189"/>
      <c r="AA284" s="189"/>
      <c r="AB284" s="189"/>
      <c r="AR284" s="189"/>
      <c r="AS284" s="189"/>
      <c r="AT284" s="189"/>
      <c r="AU284" s="189"/>
      <c r="AV284" s="189"/>
      <c r="AW284" s="189"/>
      <c r="AX284" s="189"/>
      <c r="AY284" s="189"/>
      <c r="AZ284" s="189"/>
      <c r="BA284" s="189"/>
      <c r="BB284" s="189"/>
      <c r="BC284" s="189"/>
      <c r="BD284" s="189"/>
      <c r="BE284" s="189"/>
      <c r="BF284" s="189"/>
      <c r="BG284" s="189"/>
      <c r="BH284" s="189"/>
      <c r="BI284" s="189"/>
      <c r="BJ284" s="189"/>
      <c r="BK284" s="189"/>
      <c r="BL284" s="189"/>
      <c r="BM284" s="189"/>
      <c r="BN284" s="189"/>
      <c r="BO284" s="189"/>
      <c r="BP284" s="189"/>
      <c r="BQ284" s="189"/>
      <c r="BR284" s="189"/>
    </row>
    <row r="285" spans="2:70" x14ac:dyDescent="0.2">
      <c r="B285" s="189"/>
      <c r="C285" s="189"/>
      <c r="D285" s="189"/>
      <c r="E285" s="189"/>
      <c r="F285" s="189"/>
      <c r="G285" s="189"/>
      <c r="H285" s="189"/>
      <c r="I285" s="189"/>
      <c r="J285" s="189"/>
      <c r="K285" s="189"/>
      <c r="L285" s="189"/>
      <c r="M285" s="189"/>
      <c r="N285" s="189"/>
      <c r="O285" s="189"/>
      <c r="P285" s="189"/>
      <c r="Q285" s="189"/>
      <c r="R285" s="189"/>
      <c r="S285" s="189"/>
      <c r="T285" s="189"/>
      <c r="U285" s="189"/>
      <c r="V285" s="189"/>
      <c r="W285" s="189"/>
      <c r="X285" s="189"/>
      <c r="Y285" s="189"/>
      <c r="Z285" s="189"/>
      <c r="AA285" s="189"/>
      <c r="AB285" s="189"/>
      <c r="AR285" s="189"/>
      <c r="AS285" s="189"/>
      <c r="AT285" s="189"/>
      <c r="AU285" s="189"/>
      <c r="AV285" s="189"/>
      <c r="AW285" s="189"/>
      <c r="AX285" s="189"/>
      <c r="AY285" s="189"/>
      <c r="AZ285" s="189"/>
      <c r="BA285" s="189"/>
      <c r="BB285" s="189"/>
      <c r="BC285" s="189"/>
      <c r="BD285" s="189"/>
      <c r="BE285" s="189"/>
      <c r="BF285" s="189"/>
      <c r="BG285" s="189"/>
      <c r="BH285" s="189"/>
      <c r="BI285" s="189"/>
      <c r="BJ285" s="189"/>
      <c r="BK285" s="189"/>
      <c r="BL285" s="189"/>
      <c r="BM285" s="189"/>
      <c r="BN285" s="189"/>
      <c r="BO285" s="189"/>
      <c r="BP285" s="189"/>
      <c r="BQ285" s="189"/>
      <c r="BR285" s="189"/>
    </row>
    <row r="286" spans="2:70" x14ac:dyDescent="0.2">
      <c r="B286" s="189"/>
      <c r="C286" s="189"/>
      <c r="D286" s="189"/>
      <c r="E286" s="189"/>
      <c r="F286" s="189"/>
      <c r="G286" s="189"/>
      <c r="H286" s="189"/>
      <c r="I286" s="189"/>
      <c r="J286" s="189"/>
      <c r="K286" s="189"/>
      <c r="L286" s="189"/>
      <c r="M286" s="189"/>
      <c r="N286" s="189"/>
      <c r="O286" s="189"/>
      <c r="P286" s="189"/>
      <c r="Q286" s="189"/>
      <c r="R286" s="189"/>
      <c r="S286" s="189"/>
      <c r="T286" s="189"/>
      <c r="U286" s="189"/>
      <c r="V286" s="189"/>
      <c r="W286" s="189"/>
      <c r="X286" s="189"/>
      <c r="Y286" s="189"/>
      <c r="Z286" s="189"/>
      <c r="AA286" s="189"/>
      <c r="AB286" s="189"/>
      <c r="AR286" s="189"/>
      <c r="AS286" s="189"/>
      <c r="AT286" s="189"/>
      <c r="AU286" s="189"/>
      <c r="AV286" s="189"/>
      <c r="AW286" s="189"/>
      <c r="AX286" s="189"/>
      <c r="AY286" s="189"/>
      <c r="AZ286" s="189"/>
      <c r="BA286" s="189"/>
      <c r="BB286" s="189"/>
      <c r="BC286" s="189"/>
      <c r="BD286" s="189"/>
      <c r="BE286" s="189"/>
      <c r="BF286" s="189"/>
      <c r="BG286" s="189"/>
      <c r="BH286" s="189"/>
      <c r="BI286" s="189"/>
      <c r="BJ286" s="189"/>
      <c r="BK286" s="189"/>
      <c r="BL286" s="189"/>
      <c r="BM286" s="189"/>
      <c r="BN286" s="189"/>
      <c r="BO286" s="189"/>
      <c r="BP286" s="189"/>
      <c r="BQ286" s="189"/>
      <c r="BR286" s="189"/>
    </row>
    <row r="287" spans="2:70" x14ac:dyDescent="0.2">
      <c r="B287" s="189"/>
      <c r="C287" s="189"/>
      <c r="D287" s="189"/>
      <c r="E287" s="189"/>
      <c r="F287" s="189"/>
      <c r="G287" s="189"/>
      <c r="H287" s="189"/>
      <c r="I287" s="189"/>
      <c r="J287" s="189"/>
      <c r="K287" s="189"/>
      <c r="L287" s="189"/>
      <c r="M287" s="189"/>
      <c r="N287" s="189"/>
      <c r="O287" s="189"/>
      <c r="P287" s="189"/>
      <c r="Q287" s="189"/>
      <c r="R287" s="189"/>
      <c r="S287" s="189"/>
      <c r="T287" s="189"/>
      <c r="U287" s="189"/>
      <c r="V287" s="189"/>
      <c r="W287" s="189"/>
      <c r="X287" s="189"/>
      <c r="Y287" s="189"/>
      <c r="Z287" s="189"/>
      <c r="AA287" s="189"/>
      <c r="AB287" s="189"/>
      <c r="AR287" s="189"/>
      <c r="AS287" s="189"/>
      <c r="AT287" s="189"/>
      <c r="AU287" s="189"/>
      <c r="AV287" s="189"/>
      <c r="AW287" s="189"/>
      <c r="AX287" s="189"/>
      <c r="AY287" s="189"/>
      <c r="AZ287" s="189"/>
      <c r="BA287" s="189"/>
      <c r="BB287" s="189"/>
      <c r="BC287" s="189"/>
      <c r="BD287" s="189"/>
      <c r="BE287" s="189"/>
      <c r="BF287" s="189"/>
      <c r="BG287" s="189"/>
      <c r="BH287" s="189"/>
      <c r="BI287" s="189"/>
      <c r="BJ287" s="189"/>
      <c r="BK287" s="189"/>
      <c r="BL287" s="189"/>
      <c r="BM287" s="189"/>
      <c r="BN287" s="189"/>
      <c r="BO287" s="189"/>
      <c r="BP287" s="189"/>
      <c r="BQ287" s="189"/>
      <c r="BR287" s="189"/>
    </row>
    <row r="288" spans="2:70" x14ac:dyDescent="0.2">
      <c r="B288" s="189"/>
      <c r="C288" s="189"/>
      <c r="D288" s="189"/>
      <c r="E288" s="189"/>
      <c r="F288" s="189"/>
      <c r="G288" s="189"/>
      <c r="H288" s="189"/>
      <c r="I288" s="189"/>
      <c r="J288" s="189"/>
      <c r="K288" s="189"/>
      <c r="L288" s="189"/>
      <c r="M288" s="189"/>
      <c r="N288" s="189"/>
      <c r="O288" s="189"/>
      <c r="P288" s="189"/>
      <c r="Q288" s="189"/>
      <c r="R288" s="189"/>
      <c r="S288" s="189"/>
      <c r="T288" s="189"/>
      <c r="U288" s="189"/>
      <c r="V288" s="189"/>
      <c r="W288" s="189"/>
      <c r="X288" s="189"/>
      <c r="Y288" s="189"/>
      <c r="Z288" s="189"/>
      <c r="AA288" s="189"/>
      <c r="AB288" s="189"/>
      <c r="AR288" s="189"/>
      <c r="AS288" s="189"/>
      <c r="AT288" s="189"/>
      <c r="AU288" s="189"/>
      <c r="AV288" s="189"/>
      <c r="AW288" s="189"/>
      <c r="AX288" s="189"/>
      <c r="AY288" s="189"/>
      <c r="AZ288" s="189"/>
      <c r="BA288" s="189"/>
      <c r="BB288" s="189"/>
      <c r="BC288" s="189"/>
      <c r="BD288" s="189"/>
      <c r="BE288" s="189"/>
      <c r="BF288" s="189"/>
      <c r="BG288" s="189"/>
      <c r="BH288" s="189"/>
      <c r="BI288" s="189"/>
      <c r="BJ288" s="189"/>
      <c r="BK288" s="189"/>
      <c r="BL288" s="189"/>
      <c r="BM288" s="189"/>
      <c r="BN288" s="189"/>
      <c r="BO288" s="189"/>
      <c r="BP288" s="189"/>
      <c r="BQ288" s="189"/>
      <c r="BR288" s="189"/>
    </row>
    <row r="289" spans="2:70" x14ac:dyDescent="0.2">
      <c r="B289" s="189"/>
      <c r="C289" s="189"/>
      <c r="D289" s="189"/>
      <c r="E289" s="189"/>
      <c r="F289" s="189"/>
      <c r="G289" s="189"/>
      <c r="H289" s="189"/>
      <c r="I289" s="189"/>
      <c r="J289" s="189"/>
      <c r="K289" s="189"/>
      <c r="L289" s="189"/>
      <c r="M289" s="189"/>
      <c r="N289" s="189"/>
      <c r="O289" s="189"/>
      <c r="P289" s="189"/>
      <c r="Q289" s="189"/>
      <c r="R289" s="189"/>
      <c r="S289" s="189"/>
      <c r="T289" s="189"/>
      <c r="U289" s="189"/>
      <c r="V289" s="189"/>
      <c r="W289" s="189"/>
      <c r="X289" s="189"/>
      <c r="Y289" s="189"/>
      <c r="Z289" s="189"/>
      <c r="AA289" s="189"/>
      <c r="AB289" s="189"/>
      <c r="AR289" s="189"/>
      <c r="AS289" s="189"/>
      <c r="AT289" s="189"/>
      <c r="AU289" s="189"/>
      <c r="AV289" s="189"/>
      <c r="AW289" s="189"/>
      <c r="AX289" s="189"/>
      <c r="AY289" s="189"/>
      <c r="AZ289" s="189"/>
      <c r="BA289" s="189"/>
      <c r="BB289" s="189"/>
      <c r="BC289" s="189"/>
      <c r="BD289" s="189"/>
      <c r="BE289" s="189"/>
      <c r="BF289" s="189"/>
      <c r="BG289" s="189"/>
      <c r="BH289" s="189"/>
      <c r="BI289" s="189"/>
      <c r="BJ289" s="189"/>
      <c r="BK289" s="189"/>
      <c r="BL289" s="189"/>
      <c r="BM289" s="189"/>
      <c r="BN289" s="189"/>
      <c r="BO289" s="189"/>
      <c r="BP289" s="189"/>
      <c r="BQ289" s="189"/>
      <c r="BR289" s="189"/>
    </row>
    <row r="290" spans="2:70" x14ac:dyDescent="0.2">
      <c r="B290" s="189"/>
      <c r="C290" s="189"/>
      <c r="D290" s="189"/>
      <c r="E290" s="189"/>
      <c r="F290" s="189"/>
      <c r="G290" s="189"/>
      <c r="H290" s="189"/>
      <c r="I290" s="189"/>
      <c r="J290" s="189"/>
      <c r="K290" s="189"/>
      <c r="L290" s="189"/>
      <c r="M290" s="189"/>
      <c r="N290" s="189"/>
      <c r="O290" s="189"/>
      <c r="P290" s="189"/>
      <c r="Q290" s="189"/>
      <c r="R290" s="189"/>
      <c r="S290" s="189"/>
      <c r="T290" s="189"/>
      <c r="U290" s="189"/>
      <c r="V290" s="189"/>
      <c r="W290" s="189"/>
      <c r="X290" s="189"/>
      <c r="Y290" s="189"/>
      <c r="Z290" s="189"/>
      <c r="AA290" s="189"/>
      <c r="AB290" s="189"/>
      <c r="AR290" s="189"/>
      <c r="AS290" s="189"/>
      <c r="AT290" s="189"/>
      <c r="AU290" s="189"/>
      <c r="AV290" s="189"/>
      <c r="AW290" s="189"/>
      <c r="AX290" s="189"/>
      <c r="AY290" s="189"/>
      <c r="AZ290" s="189"/>
      <c r="BA290" s="189"/>
      <c r="BB290" s="189"/>
      <c r="BC290" s="189"/>
      <c r="BD290" s="189"/>
      <c r="BE290" s="189"/>
      <c r="BF290" s="189"/>
      <c r="BG290" s="189"/>
      <c r="BH290" s="189"/>
      <c r="BI290" s="189"/>
      <c r="BJ290" s="189"/>
      <c r="BK290" s="189"/>
      <c r="BL290" s="189"/>
      <c r="BM290" s="189"/>
      <c r="BN290" s="189"/>
      <c r="BO290" s="189"/>
      <c r="BP290" s="189"/>
      <c r="BQ290" s="189"/>
      <c r="BR290" s="189"/>
    </row>
    <row r="291" spans="2:70" x14ac:dyDescent="0.2">
      <c r="B291" s="189"/>
      <c r="C291" s="189"/>
      <c r="D291" s="189"/>
      <c r="E291" s="189"/>
      <c r="F291" s="189"/>
      <c r="G291" s="189"/>
      <c r="H291" s="189"/>
      <c r="I291" s="189"/>
      <c r="J291" s="189"/>
      <c r="K291" s="189"/>
      <c r="L291" s="189"/>
      <c r="M291" s="189"/>
      <c r="N291" s="189"/>
      <c r="O291" s="189"/>
      <c r="P291" s="189"/>
      <c r="Q291" s="189"/>
      <c r="R291" s="189"/>
      <c r="S291" s="189"/>
      <c r="T291" s="189"/>
      <c r="U291" s="189"/>
      <c r="V291" s="189"/>
      <c r="W291" s="189"/>
      <c r="X291" s="189"/>
      <c r="Y291" s="189"/>
      <c r="Z291" s="189"/>
      <c r="AA291" s="189"/>
      <c r="AB291" s="189"/>
      <c r="AR291" s="189"/>
      <c r="AS291" s="189"/>
      <c r="AT291" s="189"/>
      <c r="AU291" s="189"/>
      <c r="AV291" s="189"/>
      <c r="AW291" s="189"/>
      <c r="AX291" s="189"/>
      <c r="AY291" s="189"/>
      <c r="AZ291" s="189"/>
      <c r="BA291" s="189"/>
      <c r="BB291" s="189"/>
      <c r="BC291" s="189"/>
      <c r="BD291" s="189"/>
      <c r="BE291" s="189"/>
      <c r="BF291" s="189"/>
      <c r="BG291" s="189"/>
      <c r="BH291" s="189"/>
      <c r="BI291" s="189"/>
      <c r="BJ291" s="189"/>
      <c r="BK291" s="189"/>
      <c r="BL291" s="189"/>
      <c r="BM291" s="189"/>
      <c r="BN291" s="189"/>
      <c r="BO291" s="189"/>
      <c r="BP291" s="189"/>
      <c r="BQ291" s="189"/>
      <c r="BR291" s="189"/>
    </row>
    <row r="292" spans="2:70" x14ac:dyDescent="0.2">
      <c r="C292" s="189"/>
      <c r="D292" s="189"/>
      <c r="E292" s="189"/>
      <c r="F292" s="189"/>
      <c r="G292" s="189"/>
      <c r="H292" s="189"/>
      <c r="I292" s="189"/>
      <c r="J292" s="189"/>
      <c r="K292" s="189"/>
      <c r="L292" s="189"/>
      <c r="M292" s="189"/>
      <c r="N292" s="189"/>
      <c r="O292" s="189"/>
      <c r="P292" s="189"/>
      <c r="Q292" s="189"/>
      <c r="R292" s="189"/>
      <c r="S292" s="189"/>
      <c r="T292" s="189"/>
      <c r="U292" s="189"/>
      <c r="V292" s="189"/>
      <c r="W292" s="189"/>
      <c r="X292" s="189"/>
      <c r="Y292" s="189"/>
      <c r="Z292" s="189"/>
      <c r="AA292" s="189"/>
      <c r="AB292" s="189"/>
      <c r="AS292" s="189"/>
      <c r="AT292" s="189"/>
      <c r="AU292" s="189"/>
      <c r="AV292" s="189"/>
      <c r="AW292" s="189"/>
      <c r="AX292" s="189"/>
      <c r="AY292" s="189"/>
      <c r="AZ292" s="189"/>
      <c r="BA292" s="189"/>
      <c r="BB292" s="189"/>
      <c r="BC292" s="189"/>
      <c r="BD292" s="189"/>
      <c r="BE292" s="189"/>
      <c r="BF292" s="189"/>
      <c r="BG292" s="189"/>
      <c r="BH292" s="189"/>
      <c r="BI292" s="189"/>
      <c r="BJ292" s="189"/>
      <c r="BK292" s="189"/>
      <c r="BL292" s="189"/>
      <c r="BM292" s="189"/>
      <c r="BN292" s="189"/>
      <c r="BO292" s="189"/>
      <c r="BP292" s="189"/>
      <c r="BQ292" s="189"/>
      <c r="BR292" s="189"/>
    </row>
    <row r="293" spans="2:70" x14ac:dyDescent="0.2">
      <c r="C293" s="189"/>
      <c r="D293" s="189"/>
      <c r="E293" s="189"/>
      <c r="F293" s="189"/>
      <c r="G293" s="189"/>
      <c r="H293" s="189"/>
      <c r="I293" s="189"/>
      <c r="J293" s="189"/>
      <c r="K293" s="189"/>
      <c r="L293" s="189"/>
      <c r="M293" s="189"/>
      <c r="N293" s="189"/>
      <c r="O293" s="189"/>
      <c r="P293" s="189"/>
      <c r="Q293" s="189"/>
      <c r="R293" s="189"/>
      <c r="S293" s="189"/>
      <c r="T293" s="189"/>
      <c r="U293" s="189"/>
      <c r="V293" s="189"/>
      <c r="W293" s="189"/>
      <c r="X293" s="189"/>
      <c r="Y293" s="189"/>
      <c r="Z293" s="189"/>
      <c r="AA293" s="189"/>
      <c r="AB293" s="189"/>
      <c r="AS293" s="189"/>
      <c r="AT293" s="189"/>
      <c r="AU293" s="189"/>
      <c r="AV293" s="189"/>
      <c r="AW293" s="189"/>
      <c r="AX293" s="189"/>
      <c r="AY293" s="189"/>
      <c r="AZ293" s="189"/>
      <c r="BA293" s="189"/>
      <c r="BB293" s="189"/>
      <c r="BC293" s="189"/>
      <c r="BD293" s="189"/>
      <c r="BE293" s="189"/>
      <c r="BF293" s="189"/>
      <c r="BG293" s="189"/>
      <c r="BH293" s="189"/>
      <c r="BI293" s="189"/>
      <c r="BJ293" s="189"/>
      <c r="BK293" s="189"/>
      <c r="BL293" s="189"/>
      <c r="BM293" s="189"/>
      <c r="BN293" s="189"/>
      <c r="BO293" s="189"/>
      <c r="BP293" s="189"/>
      <c r="BQ293" s="189"/>
      <c r="BR293" s="189"/>
    </row>
    <row r="294" spans="2:70" x14ac:dyDescent="0.2">
      <c r="C294" s="189"/>
      <c r="D294" s="189"/>
      <c r="E294" s="189"/>
      <c r="F294" s="189"/>
      <c r="G294" s="189"/>
      <c r="H294" s="189"/>
      <c r="I294" s="189"/>
      <c r="J294" s="189"/>
      <c r="K294" s="189"/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  <c r="X294" s="189"/>
      <c r="Y294" s="189"/>
      <c r="Z294" s="189"/>
      <c r="AA294" s="189"/>
      <c r="AB294" s="189"/>
      <c r="AS294" s="189"/>
      <c r="AT294" s="189"/>
      <c r="AU294" s="189"/>
      <c r="AV294" s="189"/>
      <c r="AW294" s="189"/>
      <c r="AX294" s="189"/>
      <c r="AY294" s="189"/>
      <c r="AZ294" s="189"/>
      <c r="BA294" s="189"/>
      <c r="BB294" s="189"/>
      <c r="BC294" s="189"/>
      <c r="BD294" s="189"/>
      <c r="BE294" s="189"/>
      <c r="BF294" s="189"/>
      <c r="BG294" s="189"/>
      <c r="BH294" s="189"/>
      <c r="BI294" s="189"/>
      <c r="BJ294" s="189"/>
      <c r="BK294" s="189"/>
      <c r="BL294" s="189"/>
      <c r="BM294" s="189"/>
      <c r="BN294" s="189"/>
      <c r="BO294" s="189"/>
      <c r="BP294" s="189"/>
      <c r="BQ294" s="189"/>
      <c r="BR294" s="189"/>
    </row>
    <row r="295" spans="2:70" x14ac:dyDescent="0.2">
      <c r="C295" s="189"/>
      <c r="D295" s="189"/>
      <c r="E295" s="189"/>
      <c r="F295" s="189"/>
      <c r="G295" s="189"/>
      <c r="H295" s="189"/>
      <c r="I295" s="189"/>
      <c r="J295" s="189"/>
      <c r="K295" s="189"/>
      <c r="L295" s="189"/>
      <c r="M295" s="189"/>
      <c r="N295" s="189"/>
      <c r="O295" s="189"/>
      <c r="P295" s="189"/>
      <c r="Q295" s="189"/>
      <c r="R295" s="189"/>
      <c r="S295" s="189"/>
      <c r="T295" s="189"/>
      <c r="U295" s="189"/>
      <c r="V295" s="189"/>
      <c r="W295" s="189"/>
      <c r="X295" s="189"/>
      <c r="Y295" s="189"/>
      <c r="Z295" s="189"/>
      <c r="AA295" s="189"/>
      <c r="AB295" s="189"/>
      <c r="AS295" s="189"/>
      <c r="AT295" s="189"/>
      <c r="AU295" s="189"/>
      <c r="AV295" s="189"/>
      <c r="AW295" s="189"/>
      <c r="AX295" s="189"/>
      <c r="AY295" s="189"/>
      <c r="AZ295" s="189"/>
      <c r="BA295" s="189"/>
      <c r="BB295" s="189"/>
      <c r="BC295" s="189"/>
      <c r="BD295" s="189"/>
      <c r="BE295" s="189"/>
      <c r="BF295" s="189"/>
      <c r="BG295" s="189"/>
      <c r="BH295" s="189"/>
      <c r="BI295" s="189"/>
      <c r="BJ295" s="189"/>
      <c r="BK295" s="189"/>
      <c r="BL295" s="189"/>
      <c r="BM295" s="189"/>
      <c r="BN295" s="189"/>
      <c r="BO295" s="189"/>
      <c r="BP295" s="189"/>
      <c r="BQ295" s="189"/>
      <c r="BR295" s="189"/>
    </row>
  </sheetData>
  <mergeCells count="28">
    <mergeCell ref="AV7:AW7"/>
    <mergeCell ref="AY7:AZ7"/>
    <mergeCell ref="BW7:BX7"/>
    <mergeCell ref="BB7:BC7"/>
    <mergeCell ref="BZ7:CA7"/>
    <mergeCell ref="CC7:CD7"/>
    <mergeCell ref="CF7:CG7"/>
    <mergeCell ref="BE7:BF7"/>
    <mergeCell ref="BH7:BI7"/>
    <mergeCell ref="BK7:BL7"/>
    <mergeCell ref="BN7:BO7"/>
    <mergeCell ref="BQ7:BR7"/>
    <mergeCell ref="BT7:BU7"/>
    <mergeCell ref="AJ7:AK7"/>
    <mergeCell ref="AM7:AN7"/>
    <mergeCell ref="AP7:AQ7"/>
    <mergeCell ref="AS7:AT7"/>
    <mergeCell ref="R7:S7"/>
    <mergeCell ref="U7:V7"/>
    <mergeCell ref="X7:Y7"/>
    <mergeCell ref="AA7:AB7"/>
    <mergeCell ref="AD7:AE7"/>
    <mergeCell ref="AG7:AH7"/>
    <mergeCell ref="C7:D7"/>
    <mergeCell ref="F7:G7"/>
    <mergeCell ref="I7:J7"/>
    <mergeCell ref="L7:M7"/>
    <mergeCell ref="O7:P7"/>
  </mergeCells>
  <pageMargins left="0.75" right="0.75" top="1" bottom="1" header="0.5" footer="0.5"/>
  <pageSetup scale="50" fitToWidth="4" orientation="portrait" r:id="rId1"/>
  <headerFooter alignWithMargins="0"/>
  <colBreaks count="1" manualBreakCount="1">
    <brk id="28" min="1" max="94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2"/>
  <sheetViews>
    <sheetView zoomScale="85" zoomScaleNormal="85" zoomScaleSheetLayoutView="100" workbookViewId="0"/>
  </sheetViews>
  <sheetFormatPr defaultColWidth="8" defaultRowHeight="12.75" x14ac:dyDescent="0.2"/>
  <cols>
    <col min="1" max="1" width="4.85546875" style="559" customWidth="1"/>
    <col min="2" max="2" width="8.7109375" style="670" customWidth="1"/>
    <col min="3" max="3" width="57.85546875" style="671" customWidth="1"/>
    <col min="4" max="5" width="9.7109375" style="672" customWidth="1"/>
    <col min="6" max="6" width="10.85546875" style="671" customWidth="1"/>
    <col min="7" max="7" width="7.85546875" style="672" customWidth="1"/>
    <col min="8" max="8" width="7.85546875" style="559" customWidth="1"/>
    <col min="9" max="9" width="7.85546875" style="672" customWidth="1"/>
    <col min="10" max="10" width="7.85546875" style="559" customWidth="1"/>
    <col min="11" max="11" width="7.85546875" style="672" customWidth="1"/>
    <col min="12" max="12" width="7.85546875" style="559" customWidth="1"/>
    <col min="13" max="13" width="7.85546875" style="672" customWidth="1"/>
    <col min="14" max="14" width="7.85546875" style="559" customWidth="1"/>
    <col min="15" max="15" width="7.85546875" style="672" customWidth="1"/>
    <col min="16" max="16" width="7.85546875" style="559" customWidth="1"/>
    <col min="17" max="17" width="7.85546875" style="672" customWidth="1"/>
    <col min="18" max="18" width="7.85546875" style="559" customWidth="1"/>
    <col min="19" max="19" width="7.85546875" style="672" customWidth="1"/>
    <col min="20" max="20" width="7.85546875" style="559" customWidth="1"/>
    <col min="21" max="21" width="7.85546875" style="672" customWidth="1"/>
    <col min="22" max="22" width="7.85546875" style="559" customWidth="1"/>
    <col min="23" max="23" width="7.85546875" style="672" customWidth="1"/>
    <col min="24" max="24" width="7.85546875" style="559" customWidth="1"/>
    <col min="25" max="25" width="7.85546875" style="672" customWidth="1"/>
    <col min="26" max="26" width="7.85546875" style="559" customWidth="1"/>
    <col min="27" max="27" width="7.85546875" style="672" customWidth="1"/>
    <col min="28" max="28" width="7.85546875" style="559" customWidth="1"/>
    <col min="29" max="29" width="7.85546875" style="672" customWidth="1"/>
    <col min="30" max="30" width="7.85546875" style="559" customWidth="1"/>
    <col min="31" max="31" width="7.85546875" style="672" customWidth="1"/>
    <col min="32" max="32" width="7.85546875" style="559" customWidth="1"/>
    <col min="33" max="33" width="7.85546875" style="672" customWidth="1"/>
    <col min="34" max="34" width="7.85546875" style="559" customWidth="1"/>
    <col min="35" max="35" width="7.85546875" style="672" customWidth="1"/>
    <col min="36" max="36" width="7.85546875" style="559" customWidth="1"/>
    <col min="37" max="37" width="7.85546875" style="672" customWidth="1"/>
    <col min="38" max="38" width="7.85546875" style="559" customWidth="1"/>
    <col min="39" max="39" width="7.85546875" style="672" customWidth="1"/>
    <col min="40" max="40" width="7.85546875" style="559" customWidth="1"/>
    <col min="41" max="41" width="7.85546875" style="672" customWidth="1"/>
    <col min="42" max="42" width="7.85546875" style="559" customWidth="1"/>
    <col min="43" max="43" width="7.85546875" style="672" customWidth="1"/>
    <col min="44" max="44" width="9.42578125" style="559" customWidth="1"/>
    <col min="45" max="45" width="15.5703125" style="559" customWidth="1"/>
    <col min="46" max="16384" width="8" style="559"/>
  </cols>
  <sheetData>
    <row r="1" spans="1:44" ht="13.5" thickBot="1" x14ac:dyDescent="0.25">
      <c r="B1" s="560"/>
      <c r="C1" s="561"/>
      <c r="D1" s="562"/>
      <c r="E1" s="562"/>
      <c r="F1" s="561"/>
      <c r="G1" s="562"/>
      <c r="H1" s="563"/>
      <c r="I1" s="562"/>
      <c r="J1" s="563"/>
      <c r="K1" s="562"/>
      <c r="L1" s="563"/>
      <c r="M1" s="562"/>
      <c r="N1" s="563"/>
      <c r="O1" s="562"/>
      <c r="P1" s="563"/>
      <c r="Q1" s="562"/>
      <c r="R1" s="563"/>
      <c r="S1" s="562"/>
      <c r="T1" s="563"/>
      <c r="U1" s="562"/>
      <c r="V1" s="563"/>
      <c r="W1" s="562"/>
      <c r="X1" s="563"/>
      <c r="Y1" s="562"/>
      <c r="Z1" s="563"/>
      <c r="AA1" s="562"/>
      <c r="AB1" s="563"/>
      <c r="AC1" s="562"/>
      <c r="AD1" s="563"/>
      <c r="AE1" s="562"/>
      <c r="AF1" s="563"/>
      <c r="AG1" s="562"/>
      <c r="AH1" s="563"/>
      <c r="AI1" s="562"/>
      <c r="AJ1" s="563"/>
      <c r="AK1" s="562"/>
      <c r="AL1" s="563"/>
      <c r="AM1" s="562"/>
      <c r="AN1" s="563"/>
      <c r="AO1" s="562"/>
      <c r="AP1" s="563"/>
      <c r="AQ1" s="562"/>
      <c r="AR1" s="563"/>
    </row>
    <row r="2" spans="1:44" ht="15.75" customHeight="1" x14ac:dyDescent="0.2">
      <c r="A2" s="564"/>
      <c r="B2" s="565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7"/>
      <c r="AB2" s="568" t="s">
        <v>609</v>
      </c>
      <c r="AC2" s="566"/>
      <c r="AD2" s="569"/>
      <c r="AE2" s="566"/>
      <c r="AF2" s="570"/>
      <c r="AG2" s="566"/>
      <c r="AH2" s="570"/>
      <c r="AI2" s="566"/>
      <c r="AJ2" s="570"/>
      <c r="AK2" s="566"/>
      <c r="AL2" s="570"/>
      <c r="AM2" s="566"/>
      <c r="AN2" s="570"/>
      <c r="AO2" s="566"/>
      <c r="AP2" s="570"/>
      <c r="AQ2" s="566"/>
      <c r="AR2" s="571"/>
    </row>
    <row r="3" spans="1:44" ht="15.75" customHeight="1" x14ac:dyDescent="0.2">
      <c r="A3" s="564"/>
      <c r="B3" s="572"/>
      <c r="C3" s="573" t="s">
        <v>807</v>
      </c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4"/>
      <c r="U3" s="574"/>
      <c r="V3" s="574"/>
      <c r="W3" s="574"/>
      <c r="X3" s="574"/>
      <c r="Y3" s="574"/>
      <c r="Z3" s="574"/>
      <c r="AA3" s="575"/>
      <c r="AB3" s="576" t="s">
        <v>610</v>
      </c>
      <c r="AC3" s="574"/>
      <c r="AD3" s="577"/>
      <c r="AE3" s="574"/>
      <c r="AF3" s="578"/>
      <c r="AG3" s="574"/>
      <c r="AH3" s="578"/>
      <c r="AI3" s="574"/>
      <c r="AJ3" s="578"/>
      <c r="AK3" s="574"/>
      <c r="AL3" s="578"/>
      <c r="AM3" s="574"/>
      <c r="AN3" s="578"/>
      <c r="AO3" s="574"/>
      <c r="AP3" s="578"/>
      <c r="AQ3" s="574"/>
      <c r="AR3" s="579"/>
    </row>
    <row r="4" spans="1:44" ht="15.75" customHeight="1" x14ac:dyDescent="0.2">
      <c r="A4" s="564"/>
      <c r="B4" s="572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74"/>
      <c r="U4" s="574"/>
      <c r="V4" s="574"/>
      <c r="W4" s="574"/>
      <c r="X4" s="574"/>
      <c r="Y4" s="574"/>
      <c r="Z4" s="574"/>
      <c r="AA4" s="575"/>
      <c r="AB4" s="576" t="s">
        <v>611</v>
      </c>
      <c r="AC4" s="574"/>
      <c r="AD4" s="577"/>
      <c r="AE4" s="574"/>
      <c r="AF4" s="578"/>
      <c r="AG4" s="574"/>
      <c r="AH4" s="578"/>
      <c r="AI4" s="574"/>
      <c r="AJ4" s="578"/>
      <c r="AK4" s="574"/>
      <c r="AL4" s="578"/>
      <c r="AM4" s="574"/>
      <c r="AN4" s="578"/>
      <c r="AO4" s="574"/>
      <c r="AP4" s="578"/>
      <c r="AQ4" s="574"/>
      <c r="AR4" s="579"/>
    </row>
    <row r="5" spans="1:44" ht="13.5" thickBot="1" x14ac:dyDescent="0.25">
      <c r="A5" s="564"/>
      <c r="B5" s="580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2"/>
      <c r="AB5" s="583" t="s">
        <v>149</v>
      </c>
      <c r="AC5" s="581"/>
      <c r="AD5" s="584"/>
      <c r="AE5" s="581"/>
      <c r="AF5" s="585"/>
      <c r="AG5" s="581"/>
      <c r="AH5" s="585"/>
      <c r="AI5" s="581"/>
      <c r="AJ5" s="585"/>
      <c r="AK5" s="581"/>
      <c r="AL5" s="585"/>
      <c r="AM5" s="581"/>
      <c r="AN5" s="585"/>
      <c r="AO5" s="581"/>
      <c r="AP5" s="585"/>
      <c r="AQ5" s="581"/>
      <c r="AR5" s="586"/>
    </row>
    <row r="6" spans="1:44" ht="37.5" customHeight="1" x14ac:dyDescent="0.2">
      <c r="A6" s="564"/>
      <c r="B6" s="927" t="s">
        <v>612</v>
      </c>
      <c r="C6" s="928"/>
      <c r="D6" s="929" t="s">
        <v>613</v>
      </c>
      <c r="E6" s="587"/>
      <c r="F6" s="588" t="s">
        <v>688</v>
      </c>
      <c r="G6" s="588"/>
      <c r="H6" s="588" t="s">
        <v>615</v>
      </c>
      <c r="I6" s="588"/>
      <c r="J6" s="588" t="s">
        <v>616</v>
      </c>
      <c r="K6" s="588"/>
      <c r="L6" s="588" t="s">
        <v>617</v>
      </c>
      <c r="M6" s="588"/>
      <c r="N6" s="588" t="s">
        <v>618</v>
      </c>
      <c r="O6" s="588"/>
      <c r="P6" s="588" t="s">
        <v>619</v>
      </c>
      <c r="Q6" s="588"/>
      <c r="R6" s="588" t="s">
        <v>620</v>
      </c>
      <c r="S6" s="588"/>
      <c r="T6" s="588" t="s">
        <v>621</v>
      </c>
      <c r="U6" s="588"/>
      <c r="V6" s="588" t="s">
        <v>622</v>
      </c>
      <c r="W6" s="588"/>
      <c r="X6" s="588" t="s">
        <v>623</v>
      </c>
      <c r="Y6" s="588"/>
      <c r="Z6" s="588" t="s">
        <v>624</v>
      </c>
      <c r="AA6" s="588"/>
      <c r="AB6" s="588" t="s">
        <v>625</v>
      </c>
      <c r="AC6" s="588"/>
      <c r="AD6" s="588" t="s">
        <v>626</v>
      </c>
      <c r="AE6" s="588"/>
      <c r="AF6" s="588" t="s">
        <v>627</v>
      </c>
      <c r="AG6" s="588"/>
      <c r="AH6" s="588" t="s">
        <v>628</v>
      </c>
      <c r="AI6" s="588"/>
      <c r="AJ6" s="588" t="s">
        <v>629</v>
      </c>
      <c r="AK6" s="588"/>
      <c r="AL6" s="588" t="s">
        <v>630</v>
      </c>
      <c r="AM6" s="588"/>
      <c r="AN6" s="588" t="s">
        <v>631</v>
      </c>
      <c r="AO6" s="588"/>
      <c r="AP6" s="588" t="s">
        <v>632</v>
      </c>
      <c r="AQ6" s="587"/>
      <c r="AR6" s="931" t="s">
        <v>155</v>
      </c>
    </row>
    <row r="7" spans="1:44" ht="28.5" customHeight="1" x14ac:dyDescent="0.2">
      <c r="A7" s="564"/>
      <c r="B7" s="933" t="s">
        <v>633</v>
      </c>
      <c r="C7" s="934"/>
      <c r="D7" s="930"/>
      <c r="E7" s="587"/>
      <c r="F7" s="587">
        <v>2.8E-3</v>
      </c>
      <c r="G7" s="587"/>
      <c r="H7" s="587">
        <v>4.1700000000000001E-2</v>
      </c>
      <c r="I7" s="587"/>
      <c r="J7" s="587">
        <v>0.16669999999999999</v>
      </c>
      <c r="K7" s="587"/>
      <c r="L7" s="589">
        <v>0.375</v>
      </c>
      <c r="M7" s="587"/>
      <c r="N7" s="587">
        <v>0.625</v>
      </c>
      <c r="O7" s="587"/>
      <c r="P7" s="587">
        <v>0.875</v>
      </c>
      <c r="Q7" s="587"/>
      <c r="R7" s="587">
        <v>1.25</v>
      </c>
      <c r="S7" s="587"/>
      <c r="T7" s="587">
        <v>1.75</v>
      </c>
      <c r="U7" s="587"/>
      <c r="V7" s="587">
        <v>2.5</v>
      </c>
      <c r="W7" s="587"/>
      <c r="X7" s="587">
        <v>3.5</v>
      </c>
      <c r="Y7" s="587"/>
      <c r="Z7" s="587">
        <v>4.5</v>
      </c>
      <c r="AA7" s="587"/>
      <c r="AB7" s="587">
        <v>5.5</v>
      </c>
      <c r="AC7" s="587"/>
      <c r="AD7" s="587">
        <v>6.5</v>
      </c>
      <c r="AE7" s="587"/>
      <c r="AF7" s="587">
        <v>7.5</v>
      </c>
      <c r="AG7" s="587"/>
      <c r="AH7" s="587">
        <v>8.5</v>
      </c>
      <c r="AI7" s="587"/>
      <c r="AJ7" s="587">
        <v>9.5</v>
      </c>
      <c r="AK7" s="587"/>
      <c r="AL7" s="587">
        <v>12.5</v>
      </c>
      <c r="AM7" s="587"/>
      <c r="AN7" s="587">
        <v>17.5</v>
      </c>
      <c r="AO7" s="590"/>
      <c r="AP7" s="590">
        <v>25</v>
      </c>
      <c r="AQ7" s="591"/>
      <c r="AR7" s="932"/>
    </row>
    <row r="8" spans="1:44" ht="13.5" thickBot="1" x14ac:dyDescent="0.25">
      <c r="A8" s="564"/>
      <c r="B8" s="592">
        <v>1</v>
      </c>
      <c r="C8" s="593">
        <v>2</v>
      </c>
      <c r="D8" s="594">
        <v>3</v>
      </c>
      <c r="E8" s="594"/>
      <c r="F8" s="595">
        <v>4</v>
      </c>
      <c r="G8" s="596"/>
      <c r="H8" s="596">
        <v>5</v>
      </c>
      <c r="I8" s="596"/>
      <c r="J8" s="595">
        <v>6</v>
      </c>
      <c r="K8" s="596"/>
      <c r="L8" s="596">
        <v>7</v>
      </c>
      <c r="M8" s="596"/>
      <c r="N8" s="595">
        <v>8</v>
      </c>
      <c r="O8" s="596"/>
      <c r="P8" s="596">
        <v>9</v>
      </c>
      <c r="Q8" s="596"/>
      <c r="R8" s="595">
        <v>10</v>
      </c>
      <c r="S8" s="596"/>
      <c r="T8" s="596">
        <v>11</v>
      </c>
      <c r="U8" s="596"/>
      <c r="V8" s="595">
        <v>12</v>
      </c>
      <c r="W8" s="596"/>
      <c r="X8" s="596">
        <v>13</v>
      </c>
      <c r="Y8" s="596"/>
      <c r="Z8" s="595">
        <v>14</v>
      </c>
      <c r="AA8" s="596"/>
      <c r="AB8" s="596">
        <v>15</v>
      </c>
      <c r="AC8" s="596"/>
      <c r="AD8" s="595">
        <v>16</v>
      </c>
      <c r="AE8" s="596"/>
      <c r="AF8" s="596">
        <v>17</v>
      </c>
      <c r="AG8" s="596"/>
      <c r="AH8" s="595">
        <v>18</v>
      </c>
      <c r="AI8" s="596"/>
      <c r="AJ8" s="596">
        <v>19</v>
      </c>
      <c r="AK8" s="596"/>
      <c r="AL8" s="595">
        <v>20</v>
      </c>
      <c r="AM8" s="596"/>
      <c r="AN8" s="596">
        <v>21</v>
      </c>
      <c r="AO8" s="596"/>
      <c r="AP8" s="597">
        <v>22</v>
      </c>
      <c r="AQ8" s="596"/>
      <c r="AR8" s="598">
        <v>23</v>
      </c>
    </row>
    <row r="9" spans="1:44" ht="30" customHeight="1" x14ac:dyDescent="0.2">
      <c r="A9" s="564"/>
      <c r="B9" s="599"/>
      <c r="C9" s="600" t="s">
        <v>634</v>
      </c>
      <c r="D9" s="601"/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  <c r="W9" s="602"/>
      <c r="X9" s="602"/>
      <c r="Y9" s="602"/>
      <c r="Z9" s="602"/>
      <c r="AA9" s="602"/>
      <c r="AB9" s="602"/>
      <c r="AC9" s="602"/>
      <c r="AD9" s="602"/>
      <c r="AE9" s="602"/>
      <c r="AF9" s="602"/>
      <c r="AG9" s="602"/>
      <c r="AH9" s="602"/>
      <c r="AI9" s="602"/>
      <c r="AJ9" s="602"/>
      <c r="AK9" s="602"/>
      <c r="AL9" s="602"/>
      <c r="AM9" s="602"/>
      <c r="AN9" s="602"/>
      <c r="AO9" s="602"/>
      <c r="AP9" s="602"/>
      <c r="AQ9" s="602"/>
      <c r="AR9" s="603"/>
    </row>
    <row r="10" spans="1:44" ht="40.5" customHeight="1" thickBot="1" x14ac:dyDescent="0.25">
      <c r="A10" s="564"/>
      <c r="B10" s="604"/>
      <c r="C10" s="605" t="s">
        <v>119</v>
      </c>
      <c r="D10" s="606"/>
      <c r="E10" s="607"/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7"/>
      <c r="T10" s="607"/>
      <c r="U10" s="607"/>
      <c r="V10" s="607"/>
      <c r="W10" s="607"/>
      <c r="X10" s="607"/>
      <c r="Y10" s="607"/>
      <c r="Z10" s="607"/>
      <c r="AA10" s="607"/>
      <c r="AB10" s="607"/>
      <c r="AC10" s="607"/>
      <c r="AD10" s="607"/>
      <c r="AE10" s="607"/>
      <c r="AF10" s="607"/>
      <c r="AG10" s="607"/>
      <c r="AH10" s="607"/>
      <c r="AI10" s="607"/>
      <c r="AJ10" s="607"/>
      <c r="AK10" s="607"/>
      <c r="AL10" s="607"/>
      <c r="AM10" s="607"/>
      <c r="AN10" s="607"/>
      <c r="AO10" s="607"/>
      <c r="AP10" s="607"/>
      <c r="AQ10" s="607"/>
      <c r="AR10" s="608"/>
    </row>
    <row r="11" spans="1:44" s="614" customFormat="1" x14ac:dyDescent="0.2">
      <c r="A11" s="609"/>
      <c r="B11" s="610" t="s">
        <v>165</v>
      </c>
      <c r="C11" s="600" t="s">
        <v>635</v>
      </c>
      <c r="D11" s="588"/>
      <c r="E11" s="611">
        <v>10010</v>
      </c>
      <c r="F11" s="612"/>
      <c r="G11" s="611">
        <v>20010</v>
      </c>
      <c r="H11" s="612"/>
      <c r="I11" s="611">
        <v>30010</v>
      </c>
      <c r="J11" s="612"/>
      <c r="K11" s="611">
        <v>40010</v>
      </c>
      <c r="L11" s="612"/>
      <c r="M11" s="611">
        <v>50010</v>
      </c>
      <c r="N11" s="612"/>
      <c r="O11" s="611">
        <v>60010</v>
      </c>
      <c r="P11" s="612"/>
      <c r="Q11" s="611">
        <v>70010</v>
      </c>
      <c r="R11" s="612"/>
      <c r="S11" s="611">
        <v>80010</v>
      </c>
      <c r="T11" s="612"/>
      <c r="U11" s="611">
        <v>90010</v>
      </c>
      <c r="V11" s="612"/>
      <c r="W11" s="611">
        <v>100010</v>
      </c>
      <c r="X11" s="612"/>
      <c r="Y11" s="611">
        <v>110010</v>
      </c>
      <c r="Z11" s="612"/>
      <c r="AA11" s="611">
        <v>120010</v>
      </c>
      <c r="AB11" s="612"/>
      <c r="AC11" s="611">
        <v>130010</v>
      </c>
      <c r="AD11" s="612"/>
      <c r="AE11" s="611">
        <v>140010</v>
      </c>
      <c r="AF11" s="612"/>
      <c r="AG11" s="611">
        <v>150010</v>
      </c>
      <c r="AH11" s="612"/>
      <c r="AI11" s="611">
        <v>160010</v>
      </c>
      <c r="AJ11" s="612"/>
      <c r="AK11" s="611">
        <v>170010</v>
      </c>
      <c r="AL11" s="612"/>
      <c r="AM11" s="611">
        <v>180010</v>
      </c>
      <c r="AN11" s="612"/>
      <c r="AO11" s="611">
        <v>190010</v>
      </c>
      <c r="AP11" s="612"/>
      <c r="AQ11" s="611">
        <v>200010</v>
      </c>
      <c r="AR11" s="613"/>
    </row>
    <row r="12" spans="1:44" x14ac:dyDescent="0.2">
      <c r="A12" s="564"/>
      <c r="B12" s="615" t="s">
        <v>636</v>
      </c>
      <c r="C12" s="674" t="s">
        <v>637</v>
      </c>
      <c r="D12" s="587"/>
      <c r="E12" s="617">
        <v>10020</v>
      </c>
      <c r="F12" s="618"/>
      <c r="G12" s="617">
        <v>20020</v>
      </c>
      <c r="H12" s="619"/>
      <c r="I12" s="617">
        <v>30020</v>
      </c>
      <c r="J12" s="619"/>
      <c r="K12" s="617">
        <v>40020</v>
      </c>
      <c r="L12" s="619"/>
      <c r="M12" s="617">
        <v>50020</v>
      </c>
      <c r="N12" s="619"/>
      <c r="O12" s="617">
        <v>60020</v>
      </c>
      <c r="P12" s="619"/>
      <c r="Q12" s="617">
        <v>70020</v>
      </c>
      <c r="R12" s="619"/>
      <c r="S12" s="617">
        <v>80020</v>
      </c>
      <c r="T12" s="619"/>
      <c r="U12" s="617">
        <v>90020</v>
      </c>
      <c r="V12" s="619"/>
      <c r="W12" s="617">
        <v>100020</v>
      </c>
      <c r="X12" s="619"/>
      <c r="Y12" s="617">
        <v>110020</v>
      </c>
      <c r="Z12" s="619"/>
      <c r="AA12" s="617">
        <v>120020</v>
      </c>
      <c r="AB12" s="619"/>
      <c r="AC12" s="617">
        <v>130020</v>
      </c>
      <c r="AD12" s="619"/>
      <c r="AE12" s="617">
        <v>140020</v>
      </c>
      <c r="AF12" s="619"/>
      <c r="AG12" s="617">
        <v>150020</v>
      </c>
      <c r="AH12" s="620"/>
      <c r="AI12" s="617">
        <v>160020</v>
      </c>
      <c r="AJ12" s="620"/>
      <c r="AK12" s="617">
        <v>170020</v>
      </c>
      <c r="AL12" s="620"/>
      <c r="AM12" s="617">
        <v>180020</v>
      </c>
      <c r="AN12" s="620"/>
      <c r="AO12" s="617">
        <v>190020</v>
      </c>
      <c r="AP12" s="620"/>
      <c r="AQ12" s="617">
        <v>200020</v>
      </c>
      <c r="AR12" s="621"/>
    </row>
    <row r="13" spans="1:44" x14ac:dyDescent="0.2">
      <c r="A13" s="564"/>
      <c r="B13" s="615" t="s">
        <v>638</v>
      </c>
      <c r="C13" s="674" t="s">
        <v>585</v>
      </c>
      <c r="D13" s="587"/>
      <c r="E13" s="617">
        <v>10030</v>
      </c>
      <c r="F13" s="618"/>
      <c r="G13" s="617">
        <v>20030</v>
      </c>
      <c r="H13" s="619"/>
      <c r="I13" s="617">
        <v>30030</v>
      </c>
      <c r="J13" s="619"/>
      <c r="K13" s="617">
        <v>40030</v>
      </c>
      <c r="L13" s="619"/>
      <c r="M13" s="617">
        <v>50030</v>
      </c>
      <c r="N13" s="619"/>
      <c r="O13" s="617">
        <v>60030</v>
      </c>
      <c r="P13" s="619"/>
      <c r="Q13" s="617">
        <v>70030</v>
      </c>
      <c r="R13" s="619"/>
      <c r="S13" s="617">
        <v>80030</v>
      </c>
      <c r="T13" s="619"/>
      <c r="U13" s="617">
        <v>90030</v>
      </c>
      <c r="V13" s="619"/>
      <c r="W13" s="617">
        <v>100030</v>
      </c>
      <c r="X13" s="619"/>
      <c r="Y13" s="617">
        <v>110030</v>
      </c>
      <c r="Z13" s="619"/>
      <c r="AA13" s="617">
        <v>120030</v>
      </c>
      <c r="AB13" s="619"/>
      <c r="AC13" s="617">
        <v>130030</v>
      </c>
      <c r="AD13" s="619"/>
      <c r="AE13" s="617">
        <v>140030</v>
      </c>
      <c r="AF13" s="619"/>
      <c r="AG13" s="617">
        <v>150030</v>
      </c>
      <c r="AH13" s="620"/>
      <c r="AI13" s="617">
        <v>160030</v>
      </c>
      <c r="AJ13" s="620"/>
      <c r="AK13" s="617">
        <v>170030</v>
      </c>
      <c r="AL13" s="620"/>
      <c r="AM13" s="617">
        <v>180030</v>
      </c>
      <c r="AN13" s="620"/>
      <c r="AO13" s="617">
        <v>190030</v>
      </c>
      <c r="AP13" s="620"/>
      <c r="AQ13" s="617">
        <v>200030</v>
      </c>
      <c r="AR13" s="621"/>
    </row>
    <row r="14" spans="1:44" s="614" customFormat="1" x14ac:dyDescent="0.2">
      <c r="A14" s="609"/>
      <c r="B14" s="622" t="s">
        <v>172</v>
      </c>
      <c r="C14" s="623" t="s">
        <v>640</v>
      </c>
      <c r="D14" s="587"/>
      <c r="E14" s="617">
        <v>10040</v>
      </c>
      <c r="F14" s="624"/>
      <c r="G14" s="617">
        <v>20040</v>
      </c>
      <c r="H14" s="624"/>
      <c r="I14" s="617">
        <v>30040</v>
      </c>
      <c r="J14" s="624"/>
      <c r="K14" s="617">
        <v>40040</v>
      </c>
      <c r="L14" s="624"/>
      <c r="M14" s="617">
        <v>50040</v>
      </c>
      <c r="N14" s="624"/>
      <c r="O14" s="617">
        <v>60040</v>
      </c>
      <c r="P14" s="624"/>
      <c r="Q14" s="617">
        <v>70040</v>
      </c>
      <c r="R14" s="624"/>
      <c r="S14" s="617">
        <v>80040</v>
      </c>
      <c r="T14" s="624"/>
      <c r="U14" s="617">
        <v>90040</v>
      </c>
      <c r="V14" s="624"/>
      <c r="W14" s="617">
        <v>100040</v>
      </c>
      <c r="X14" s="624"/>
      <c r="Y14" s="617">
        <v>110040</v>
      </c>
      <c r="Z14" s="624"/>
      <c r="AA14" s="617">
        <v>120040</v>
      </c>
      <c r="AB14" s="624"/>
      <c r="AC14" s="617">
        <v>130040</v>
      </c>
      <c r="AD14" s="624"/>
      <c r="AE14" s="617">
        <v>140040</v>
      </c>
      <c r="AF14" s="624"/>
      <c r="AG14" s="617">
        <v>150040</v>
      </c>
      <c r="AH14" s="624"/>
      <c r="AI14" s="617">
        <v>160040</v>
      </c>
      <c r="AJ14" s="624"/>
      <c r="AK14" s="617">
        <v>170040</v>
      </c>
      <c r="AL14" s="624"/>
      <c r="AM14" s="617">
        <v>180040</v>
      </c>
      <c r="AN14" s="624"/>
      <c r="AO14" s="617">
        <v>190040</v>
      </c>
      <c r="AP14" s="624"/>
      <c r="AQ14" s="617">
        <v>200040</v>
      </c>
      <c r="AR14" s="625"/>
    </row>
    <row r="15" spans="1:44" x14ac:dyDescent="0.2">
      <c r="A15" s="564"/>
      <c r="B15" s="615" t="s">
        <v>641</v>
      </c>
      <c r="C15" s="674" t="s">
        <v>642</v>
      </c>
      <c r="D15" s="587"/>
      <c r="E15" s="617">
        <v>10050</v>
      </c>
      <c r="F15" s="618"/>
      <c r="G15" s="617">
        <v>20050</v>
      </c>
      <c r="H15" s="619"/>
      <c r="I15" s="617">
        <v>30050</v>
      </c>
      <c r="J15" s="619"/>
      <c r="K15" s="617">
        <v>40050</v>
      </c>
      <c r="L15" s="619"/>
      <c r="M15" s="617">
        <v>50050</v>
      </c>
      <c r="N15" s="619"/>
      <c r="O15" s="617">
        <v>60050</v>
      </c>
      <c r="P15" s="619"/>
      <c r="Q15" s="617">
        <v>70050</v>
      </c>
      <c r="R15" s="619"/>
      <c r="S15" s="617">
        <v>80050</v>
      </c>
      <c r="T15" s="619"/>
      <c r="U15" s="617">
        <v>90050</v>
      </c>
      <c r="V15" s="619"/>
      <c r="W15" s="617">
        <v>100050</v>
      </c>
      <c r="X15" s="619"/>
      <c r="Y15" s="617">
        <v>110050</v>
      </c>
      <c r="Z15" s="619"/>
      <c r="AA15" s="617">
        <v>120050</v>
      </c>
      <c r="AB15" s="619"/>
      <c r="AC15" s="617">
        <v>130050</v>
      </c>
      <c r="AD15" s="619"/>
      <c r="AE15" s="617">
        <v>140050</v>
      </c>
      <c r="AF15" s="619"/>
      <c r="AG15" s="617">
        <v>150050</v>
      </c>
      <c r="AH15" s="620"/>
      <c r="AI15" s="617">
        <v>160050</v>
      </c>
      <c r="AJ15" s="620"/>
      <c r="AK15" s="617">
        <v>170050</v>
      </c>
      <c r="AL15" s="620"/>
      <c r="AM15" s="617">
        <v>180050</v>
      </c>
      <c r="AN15" s="620"/>
      <c r="AO15" s="617">
        <v>190050</v>
      </c>
      <c r="AP15" s="620"/>
      <c r="AQ15" s="617">
        <v>200050</v>
      </c>
      <c r="AR15" s="621"/>
    </row>
    <row r="16" spans="1:44" x14ac:dyDescent="0.2">
      <c r="A16" s="564"/>
      <c r="B16" s="615" t="s">
        <v>643</v>
      </c>
      <c r="C16" s="674" t="s">
        <v>644</v>
      </c>
      <c r="D16" s="587"/>
      <c r="E16" s="617">
        <v>10060</v>
      </c>
      <c r="F16" s="618"/>
      <c r="G16" s="617">
        <v>20060</v>
      </c>
      <c r="H16" s="619"/>
      <c r="I16" s="617">
        <v>30060</v>
      </c>
      <c r="J16" s="619"/>
      <c r="K16" s="617">
        <v>40060</v>
      </c>
      <c r="L16" s="619"/>
      <c r="M16" s="617">
        <v>50060</v>
      </c>
      <c r="N16" s="619"/>
      <c r="O16" s="617">
        <v>60060</v>
      </c>
      <c r="P16" s="619"/>
      <c r="Q16" s="617">
        <v>70060</v>
      </c>
      <c r="R16" s="619"/>
      <c r="S16" s="617">
        <v>80060</v>
      </c>
      <c r="T16" s="619"/>
      <c r="U16" s="617">
        <v>90060</v>
      </c>
      <c r="V16" s="619"/>
      <c r="W16" s="617">
        <v>100060</v>
      </c>
      <c r="X16" s="619"/>
      <c r="Y16" s="617">
        <v>110060</v>
      </c>
      <c r="Z16" s="619"/>
      <c r="AA16" s="617">
        <v>120060</v>
      </c>
      <c r="AB16" s="619"/>
      <c r="AC16" s="617">
        <v>130060</v>
      </c>
      <c r="AD16" s="619"/>
      <c r="AE16" s="617">
        <v>140060</v>
      </c>
      <c r="AF16" s="619"/>
      <c r="AG16" s="617">
        <v>150060</v>
      </c>
      <c r="AH16" s="620"/>
      <c r="AI16" s="617">
        <v>160060</v>
      </c>
      <c r="AJ16" s="620"/>
      <c r="AK16" s="617">
        <v>170060</v>
      </c>
      <c r="AL16" s="620"/>
      <c r="AM16" s="617">
        <v>180060</v>
      </c>
      <c r="AN16" s="620"/>
      <c r="AO16" s="617">
        <v>190060</v>
      </c>
      <c r="AP16" s="620"/>
      <c r="AQ16" s="617">
        <v>200060</v>
      </c>
      <c r="AR16" s="621"/>
    </row>
    <row r="17" spans="1:44" x14ac:dyDescent="0.2">
      <c r="A17" s="564"/>
      <c r="B17" s="615" t="s">
        <v>645</v>
      </c>
      <c r="C17" s="674" t="s">
        <v>690</v>
      </c>
      <c r="D17" s="587"/>
      <c r="E17" s="617">
        <v>10070</v>
      </c>
      <c r="F17" s="618"/>
      <c r="G17" s="617">
        <v>20070</v>
      </c>
      <c r="H17" s="619"/>
      <c r="I17" s="617">
        <v>30070</v>
      </c>
      <c r="J17" s="619"/>
      <c r="K17" s="617">
        <v>40070</v>
      </c>
      <c r="L17" s="619"/>
      <c r="M17" s="617">
        <v>50070</v>
      </c>
      <c r="N17" s="619"/>
      <c r="O17" s="617">
        <v>60070</v>
      </c>
      <c r="P17" s="619"/>
      <c r="Q17" s="617">
        <v>70070</v>
      </c>
      <c r="R17" s="619"/>
      <c r="S17" s="617">
        <v>80070</v>
      </c>
      <c r="T17" s="619"/>
      <c r="U17" s="617">
        <v>90070</v>
      </c>
      <c r="V17" s="619"/>
      <c r="W17" s="617">
        <v>100070</v>
      </c>
      <c r="X17" s="619"/>
      <c r="Y17" s="617">
        <v>110070</v>
      </c>
      <c r="Z17" s="619"/>
      <c r="AA17" s="617">
        <v>120070</v>
      </c>
      <c r="AB17" s="619"/>
      <c r="AC17" s="617">
        <v>130070</v>
      </c>
      <c r="AD17" s="619"/>
      <c r="AE17" s="617">
        <v>140070</v>
      </c>
      <c r="AF17" s="619"/>
      <c r="AG17" s="617">
        <v>150070</v>
      </c>
      <c r="AH17" s="620"/>
      <c r="AI17" s="617">
        <v>160070</v>
      </c>
      <c r="AJ17" s="620"/>
      <c r="AK17" s="617">
        <v>170070</v>
      </c>
      <c r="AL17" s="620"/>
      <c r="AM17" s="617">
        <v>180070</v>
      </c>
      <c r="AN17" s="620"/>
      <c r="AO17" s="617">
        <v>190070</v>
      </c>
      <c r="AP17" s="620"/>
      <c r="AQ17" s="617">
        <v>200070</v>
      </c>
      <c r="AR17" s="621"/>
    </row>
    <row r="18" spans="1:44" x14ac:dyDescent="0.2">
      <c r="A18" s="564"/>
      <c r="B18" s="615" t="s">
        <v>647</v>
      </c>
      <c r="C18" s="616" t="s">
        <v>648</v>
      </c>
      <c r="D18" s="587"/>
      <c r="E18" s="617">
        <v>10080</v>
      </c>
      <c r="F18" s="618"/>
      <c r="G18" s="617">
        <v>20080</v>
      </c>
      <c r="H18" s="619"/>
      <c r="I18" s="617">
        <v>30080</v>
      </c>
      <c r="J18" s="619"/>
      <c r="K18" s="617">
        <v>40080</v>
      </c>
      <c r="L18" s="619"/>
      <c r="M18" s="617">
        <v>50080</v>
      </c>
      <c r="N18" s="619"/>
      <c r="O18" s="617">
        <v>60080</v>
      </c>
      <c r="P18" s="619"/>
      <c r="Q18" s="617">
        <v>70080</v>
      </c>
      <c r="R18" s="619"/>
      <c r="S18" s="617">
        <v>80080</v>
      </c>
      <c r="T18" s="619"/>
      <c r="U18" s="617">
        <v>90080</v>
      </c>
      <c r="V18" s="619"/>
      <c r="W18" s="617">
        <v>100080</v>
      </c>
      <c r="X18" s="619"/>
      <c r="Y18" s="617">
        <v>110080</v>
      </c>
      <c r="Z18" s="619"/>
      <c r="AA18" s="617">
        <v>120080</v>
      </c>
      <c r="AB18" s="619"/>
      <c r="AC18" s="617">
        <v>130080</v>
      </c>
      <c r="AD18" s="619"/>
      <c r="AE18" s="617">
        <v>140080</v>
      </c>
      <c r="AF18" s="619"/>
      <c r="AG18" s="617">
        <v>150080</v>
      </c>
      <c r="AH18" s="620"/>
      <c r="AI18" s="617">
        <v>160080</v>
      </c>
      <c r="AJ18" s="620"/>
      <c r="AK18" s="617">
        <v>170080</v>
      </c>
      <c r="AL18" s="620"/>
      <c r="AM18" s="617">
        <v>180080</v>
      </c>
      <c r="AN18" s="620"/>
      <c r="AO18" s="617">
        <v>190080</v>
      </c>
      <c r="AP18" s="620"/>
      <c r="AQ18" s="617">
        <v>200080</v>
      </c>
      <c r="AR18" s="621"/>
    </row>
    <row r="19" spans="1:44" x14ac:dyDescent="0.2">
      <c r="A19" s="564"/>
      <c r="B19" s="622" t="s">
        <v>173</v>
      </c>
      <c r="C19" s="623" t="s">
        <v>123</v>
      </c>
      <c r="D19" s="587"/>
      <c r="E19" s="617">
        <v>10090</v>
      </c>
      <c r="F19" s="624"/>
      <c r="G19" s="617">
        <v>20090</v>
      </c>
      <c r="H19" s="624"/>
      <c r="I19" s="617">
        <v>30090</v>
      </c>
      <c r="J19" s="624"/>
      <c r="K19" s="617">
        <v>40090</v>
      </c>
      <c r="L19" s="624"/>
      <c r="M19" s="617">
        <v>50090</v>
      </c>
      <c r="N19" s="624"/>
      <c r="O19" s="617">
        <v>60090</v>
      </c>
      <c r="P19" s="624"/>
      <c r="Q19" s="617">
        <v>70090</v>
      </c>
      <c r="R19" s="624"/>
      <c r="S19" s="617">
        <v>80090</v>
      </c>
      <c r="T19" s="624"/>
      <c r="U19" s="617">
        <v>90090</v>
      </c>
      <c r="V19" s="624"/>
      <c r="W19" s="617">
        <v>100090</v>
      </c>
      <c r="X19" s="624"/>
      <c r="Y19" s="617">
        <v>110090</v>
      </c>
      <c r="Z19" s="624"/>
      <c r="AA19" s="617">
        <v>120090</v>
      </c>
      <c r="AB19" s="624"/>
      <c r="AC19" s="617">
        <v>130090</v>
      </c>
      <c r="AD19" s="624"/>
      <c r="AE19" s="617">
        <v>140090</v>
      </c>
      <c r="AF19" s="624"/>
      <c r="AG19" s="617">
        <v>150090</v>
      </c>
      <c r="AH19" s="624"/>
      <c r="AI19" s="617">
        <v>160090</v>
      </c>
      <c r="AJ19" s="624"/>
      <c r="AK19" s="617">
        <v>170090</v>
      </c>
      <c r="AL19" s="624"/>
      <c r="AM19" s="617">
        <v>180090</v>
      </c>
      <c r="AN19" s="624"/>
      <c r="AO19" s="617">
        <v>190090</v>
      </c>
      <c r="AP19" s="624"/>
      <c r="AQ19" s="617">
        <v>200090</v>
      </c>
      <c r="AR19" s="625"/>
    </row>
    <row r="20" spans="1:44" ht="13.5" thickBot="1" x14ac:dyDescent="0.25">
      <c r="A20" s="564"/>
      <c r="B20" s="626" t="s">
        <v>175</v>
      </c>
      <c r="C20" s="627" t="s">
        <v>95</v>
      </c>
      <c r="D20" s="628"/>
      <c r="E20" s="629">
        <v>10100</v>
      </c>
      <c r="F20" s="630"/>
      <c r="G20" s="629">
        <v>20100</v>
      </c>
      <c r="H20" s="630"/>
      <c r="I20" s="629">
        <v>30100</v>
      </c>
      <c r="J20" s="630"/>
      <c r="K20" s="629">
        <v>40100</v>
      </c>
      <c r="L20" s="630"/>
      <c r="M20" s="629">
        <v>50100</v>
      </c>
      <c r="N20" s="630"/>
      <c r="O20" s="629">
        <v>60100</v>
      </c>
      <c r="P20" s="630"/>
      <c r="Q20" s="629">
        <v>70100</v>
      </c>
      <c r="R20" s="630"/>
      <c r="S20" s="629">
        <v>80100</v>
      </c>
      <c r="T20" s="630"/>
      <c r="U20" s="629">
        <v>90100</v>
      </c>
      <c r="V20" s="630"/>
      <c r="W20" s="629">
        <v>100100</v>
      </c>
      <c r="X20" s="630"/>
      <c r="Y20" s="629">
        <v>110100</v>
      </c>
      <c r="Z20" s="630"/>
      <c r="AA20" s="629">
        <v>120100</v>
      </c>
      <c r="AB20" s="630"/>
      <c r="AC20" s="629">
        <v>130100</v>
      </c>
      <c r="AD20" s="630"/>
      <c r="AE20" s="629">
        <v>140100</v>
      </c>
      <c r="AF20" s="630"/>
      <c r="AG20" s="629">
        <v>150100</v>
      </c>
      <c r="AH20" s="630"/>
      <c r="AI20" s="629">
        <v>160100</v>
      </c>
      <c r="AJ20" s="630"/>
      <c r="AK20" s="629">
        <v>170100</v>
      </c>
      <c r="AL20" s="630"/>
      <c r="AM20" s="629">
        <v>180100</v>
      </c>
      <c r="AN20" s="630"/>
      <c r="AO20" s="629">
        <v>190100</v>
      </c>
      <c r="AP20" s="630"/>
      <c r="AQ20" s="629">
        <v>200100</v>
      </c>
      <c r="AR20" s="631"/>
    </row>
    <row r="21" spans="1:44" s="614" customFormat="1" ht="14.25" thickTop="1" thickBot="1" x14ac:dyDescent="0.25">
      <c r="A21" s="609"/>
      <c r="B21" s="632" t="s">
        <v>176</v>
      </c>
      <c r="C21" s="633" t="s">
        <v>649</v>
      </c>
      <c r="D21" s="634"/>
      <c r="E21" s="635">
        <v>10110</v>
      </c>
      <c r="F21" s="636"/>
      <c r="G21" s="635">
        <v>20110</v>
      </c>
      <c r="H21" s="636"/>
      <c r="I21" s="635">
        <v>30110</v>
      </c>
      <c r="J21" s="636"/>
      <c r="K21" s="635">
        <v>40110</v>
      </c>
      <c r="L21" s="636"/>
      <c r="M21" s="635">
        <v>50110</v>
      </c>
      <c r="N21" s="636"/>
      <c r="O21" s="635">
        <v>60110</v>
      </c>
      <c r="P21" s="636"/>
      <c r="Q21" s="635">
        <v>70110</v>
      </c>
      <c r="R21" s="636"/>
      <c r="S21" s="635">
        <v>80110</v>
      </c>
      <c r="T21" s="636"/>
      <c r="U21" s="635">
        <v>90110</v>
      </c>
      <c r="V21" s="636"/>
      <c r="W21" s="635">
        <v>100110</v>
      </c>
      <c r="X21" s="636"/>
      <c r="Y21" s="635">
        <v>110110</v>
      </c>
      <c r="Z21" s="636"/>
      <c r="AA21" s="635">
        <v>120110</v>
      </c>
      <c r="AB21" s="636"/>
      <c r="AC21" s="635">
        <v>130110</v>
      </c>
      <c r="AD21" s="636"/>
      <c r="AE21" s="635">
        <v>140110</v>
      </c>
      <c r="AF21" s="636"/>
      <c r="AG21" s="635">
        <v>150110</v>
      </c>
      <c r="AH21" s="636"/>
      <c r="AI21" s="635">
        <v>160110</v>
      </c>
      <c r="AJ21" s="636"/>
      <c r="AK21" s="635">
        <v>170110</v>
      </c>
      <c r="AL21" s="636"/>
      <c r="AM21" s="635">
        <v>180110</v>
      </c>
      <c r="AN21" s="636"/>
      <c r="AO21" s="635">
        <v>190110</v>
      </c>
      <c r="AP21" s="636"/>
      <c r="AQ21" s="635">
        <v>200110</v>
      </c>
      <c r="AR21" s="637"/>
    </row>
    <row r="22" spans="1:44" s="614" customFormat="1" ht="44.25" customHeight="1" thickTop="1" thickBot="1" x14ac:dyDescent="0.25">
      <c r="A22" s="609"/>
      <c r="B22" s="604"/>
      <c r="C22" s="605" t="s">
        <v>569</v>
      </c>
      <c r="D22" s="638"/>
      <c r="E22" s="639"/>
      <c r="F22" s="639"/>
      <c r="G22" s="639"/>
      <c r="H22" s="639"/>
      <c r="I22" s="639"/>
      <c r="J22" s="639"/>
      <c r="K22" s="639"/>
      <c r="L22" s="639"/>
      <c r="M22" s="639"/>
      <c r="N22" s="639"/>
      <c r="O22" s="639"/>
      <c r="P22" s="639"/>
      <c r="Q22" s="639"/>
      <c r="R22" s="639"/>
      <c r="S22" s="639"/>
      <c r="T22" s="639"/>
      <c r="U22" s="639"/>
      <c r="V22" s="639"/>
      <c r="W22" s="639"/>
      <c r="X22" s="639"/>
      <c r="Y22" s="639"/>
      <c r="Z22" s="639"/>
      <c r="AA22" s="639"/>
      <c r="AB22" s="639"/>
      <c r="AC22" s="639"/>
      <c r="AD22" s="639"/>
      <c r="AE22" s="639"/>
      <c r="AF22" s="639"/>
      <c r="AG22" s="639"/>
      <c r="AH22" s="639"/>
      <c r="AI22" s="639"/>
      <c r="AJ22" s="639"/>
      <c r="AK22" s="639"/>
      <c r="AL22" s="639"/>
      <c r="AM22" s="639"/>
      <c r="AN22" s="639"/>
      <c r="AO22" s="639"/>
      <c r="AP22" s="639"/>
      <c r="AQ22" s="639"/>
      <c r="AR22" s="640"/>
    </row>
    <row r="23" spans="1:44" s="614" customFormat="1" x14ac:dyDescent="0.2">
      <c r="A23" s="609"/>
      <c r="B23" s="610" t="s">
        <v>178</v>
      </c>
      <c r="C23" s="600" t="s">
        <v>502</v>
      </c>
      <c r="D23" s="588"/>
      <c r="E23" s="617">
        <v>10120</v>
      </c>
      <c r="F23" s="612"/>
      <c r="G23" s="617">
        <v>20120</v>
      </c>
      <c r="H23" s="612"/>
      <c r="I23" s="617">
        <v>30120</v>
      </c>
      <c r="J23" s="612"/>
      <c r="K23" s="617">
        <v>40120</v>
      </c>
      <c r="L23" s="612"/>
      <c r="M23" s="617">
        <v>50120</v>
      </c>
      <c r="N23" s="612"/>
      <c r="O23" s="617">
        <v>60120</v>
      </c>
      <c r="P23" s="612"/>
      <c r="Q23" s="617">
        <v>70120</v>
      </c>
      <c r="R23" s="612"/>
      <c r="S23" s="617">
        <v>80120</v>
      </c>
      <c r="T23" s="612"/>
      <c r="U23" s="617">
        <v>90120</v>
      </c>
      <c r="V23" s="612"/>
      <c r="W23" s="617">
        <v>100120</v>
      </c>
      <c r="X23" s="612"/>
      <c r="Y23" s="617">
        <v>110120</v>
      </c>
      <c r="Z23" s="612"/>
      <c r="AA23" s="617">
        <v>120120</v>
      </c>
      <c r="AB23" s="612"/>
      <c r="AC23" s="617">
        <v>130120</v>
      </c>
      <c r="AD23" s="612"/>
      <c r="AE23" s="617">
        <v>140120</v>
      </c>
      <c r="AF23" s="612"/>
      <c r="AG23" s="617">
        <v>150120</v>
      </c>
      <c r="AH23" s="612"/>
      <c r="AI23" s="617">
        <v>160120</v>
      </c>
      <c r="AJ23" s="612"/>
      <c r="AK23" s="617">
        <v>170120</v>
      </c>
      <c r="AL23" s="612"/>
      <c r="AM23" s="617">
        <v>180120</v>
      </c>
      <c r="AN23" s="612"/>
      <c r="AO23" s="617">
        <v>190120</v>
      </c>
      <c r="AP23" s="612"/>
      <c r="AQ23" s="617">
        <v>200120</v>
      </c>
      <c r="AR23" s="613"/>
    </row>
    <row r="24" spans="1:44" x14ac:dyDescent="0.2">
      <c r="A24" s="564"/>
      <c r="B24" s="615" t="s">
        <v>650</v>
      </c>
      <c r="C24" s="674" t="s">
        <v>651</v>
      </c>
      <c r="D24" s="587"/>
      <c r="E24" s="641">
        <v>10130</v>
      </c>
      <c r="F24" s="618"/>
      <c r="G24" s="641">
        <v>20130</v>
      </c>
      <c r="H24" s="619"/>
      <c r="I24" s="641">
        <v>30130</v>
      </c>
      <c r="J24" s="619"/>
      <c r="K24" s="641">
        <v>40130</v>
      </c>
      <c r="L24" s="619"/>
      <c r="M24" s="641">
        <v>50130</v>
      </c>
      <c r="N24" s="619"/>
      <c r="O24" s="641">
        <v>60130</v>
      </c>
      <c r="P24" s="619"/>
      <c r="Q24" s="641">
        <v>70130</v>
      </c>
      <c r="R24" s="619"/>
      <c r="S24" s="641">
        <v>80130</v>
      </c>
      <c r="T24" s="619"/>
      <c r="U24" s="641">
        <v>90130</v>
      </c>
      <c r="V24" s="619"/>
      <c r="W24" s="641">
        <v>100130</v>
      </c>
      <c r="X24" s="619"/>
      <c r="Y24" s="641">
        <v>110130</v>
      </c>
      <c r="Z24" s="619"/>
      <c r="AA24" s="641">
        <v>120130</v>
      </c>
      <c r="AB24" s="619"/>
      <c r="AC24" s="641">
        <v>130130</v>
      </c>
      <c r="AD24" s="619"/>
      <c r="AE24" s="641">
        <v>140130</v>
      </c>
      <c r="AF24" s="619"/>
      <c r="AG24" s="641">
        <v>150130</v>
      </c>
      <c r="AH24" s="620"/>
      <c r="AI24" s="641">
        <v>160130</v>
      </c>
      <c r="AJ24" s="620"/>
      <c r="AK24" s="641">
        <v>170130</v>
      </c>
      <c r="AL24" s="620"/>
      <c r="AM24" s="641">
        <v>180130</v>
      </c>
      <c r="AN24" s="620"/>
      <c r="AO24" s="641">
        <v>190130</v>
      </c>
      <c r="AP24" s="620"/>
      <c r="AQ24" s="641">
        <v>200130</v>
      </c>
      <c r="AR24" s="621"/>
    </row>
    <row r="25" spans="1:44" ht="25.5" x14ac:dyDescent="0.2">
      <c r="A25" s="564"/>
      <c r="B25" s="642" t="s">
        <v>652</v>
      </c>
      <c r="C25" s="675" t="s">
        <v>653</v>
      </c>
      <c r="D25" s="587"/>
      <c r="E25" s="641">
        <v>10140</v>
      </c>
      <c r="F25" s="618"/>
      <c r="G25" s="641">
        <v>20140</v>
      </c>
      <c r="H25" s="619"/>
      <c r="I25" s="641">
        <v>30140</v>
      </c>
      <c r="J25" s="619"/>
      <c r="K25" s="641">
        <v>40140</v>
      </c>
      <c r="L25" s="619"/>
      <c r="M25" s="641">
        <v>50140</v>
      </c>
      <c r="N25" s="619"/>
      <c r="O25" s="641">
        <v>60140</v>
      </c>
      <c r="P25" s="619"/>
      <c r="Q25" s="641">
        <v>70140</v>
      </c>
      <c r="R25" s="619"/>
      <c r="S25" s="641">
        <v>80140</v>
      </c>
      <c r="T25" s="619"/>
      <c r="U25" s="641">
        <v>90140</v>
      </c>
      <c r="V25" s="619"/>
      <c r="W25" s="641">
        <v>100140</v>
      </c>
      <c r="X25" s="619"/>
      <c r="Y25" s="641">
        <v>110140</v>
      </c>
      <c r="Z25" s="619"/>
      <c r="AA25" s="641">
        <v>120140</v>
      </c>
      <c r="AB25" s="619"/>
      <c r="AC25" s="641">
        <v>130140</v>
      </c>
      <c r="AD25" s="619"/>
      <c r="AE25" s="641">
        <v>140140</v>
      </c>
      <c r="AF25" s="619"/>
      <c r="AG25" s="641">
        <v>150140</v>
      </c>
      <c r="AH25" s="620"/>
      <c r="AI25" s="641">
        <v>160140</v>
      </c>
      <c r="AJ25" s="620"/>
      <c r="AK25" s="641">
        <v>170140</v>
      </c>
      <c r="AL25" s="620"/>
      <c r="AM25" s="641">
        <v>180140</v>
      </c>
      <c r="AN25" s="620"/>
      <c r="AO25" s="641">
        <v>190140</v>
      </c>
      <c r="AP25" s="620"/>
      <c r="AQ25" s="641">
        <v>200140</v>
      </c>
      <c r="AR25" s="621"/>
    </row>
    <row r="26" spans="1:44" ht="25.5" x14ac:dyDescent="0.2">
      <c r="A26" s="564"/>
      <c r="B26" s="642" t="s">
        <v>654</v>
      </c>
      <c r="C26" s="675" t="s">
        <v>655</v>
      </c>
      <c r="D26" s="587"/>
      <c r="E26" s="641">
        <v>10150</v>
      </c>
      <c r="F26" s="618"/>
      <c r="G26" s="641">
        <v>20150</v>
      </c>
      <c r="H26" s="619"/>
      <c r="I26" s="641">
        <v>30150</v>
      </c>
      <c r="J26" s="619"/>
      <c r="K26" s="641">
        <v>40150</v>
      </c>
      <c r="L26" s="619"/>
      <c r="M26" s="641">
        <v>50150</v>
      </c>
      <c r="N26" s="619"/>
      <c r="O26" s="641">
        <v>60150</v>
      </c>
      <c r="P26" s="619"/>
      <c r="Q26" s="641">
        <v>70150</v>
      </c>
      <c r="R26" s="619"/>
      <c r="S26" s="641">
        <v>80150</v>
      </c>
      <c r="T26" s="619"/>
      <c r="U26" s="641">
        <v>90150</v>
      </c>
      <c r="V26" s="619"/>
      <c r="W26" s="641">
        <v>100150</v>
      </c>
      <c r="X26" s="619"/>
      <c r="Y26" s="641">
        <v>110150</v>
      </c>
      <c r="Z26" s="619"/>
      <c r="AA26" s="641">
        <v>120150</v>
      </c>
      <c r="AB26" s="619"/>
      <c r="AC26" s="641">
        <v>130150</v>
      </c>
      <c r="AD26" s="619"/>
      <c r="AE26" s="641">
        <v>140150</v>
      </c>
      <c r="AF26" s="619"/>
      <c r="AG26" s="641">
        <v>150150</v>
      </c>
      <c r="AH26" s="620"/>
      <c r="AI26" s="641">
        <v>160150</v>
      </c>
      <c r="AJ26" s="620"/>
      <c r="AK26" s="641">
        <v>170150</v>
      </c>
      <c r="AL26" s="620"/>
      <c r="AM26" s="641">
        <v>180150</v>
      </c>
      <c r="AN26" s="620"/>
      <c r="AO26" s="641">
        <v>190150</v>
      </c>
      <c r="AP26" s="620"/>
      <c r="AQ26" s="641">
        <v>200150</v>
      </c>
      <c r="AR26" s="621"/>
    </row>
    <row r="27" spans="1:44" ht="25.5" x14ac:dyDescent="0.2">
      <c r="A27" s="564"/>
      <c r="B27" s="642" t="s">
        <v>656</v>
      </c>
      <c r="C27" s="643" t="s">
        <v>657</v>
      </c>
      <c r="D27" s="587"/>
      <c r="E27" s="641">
        <v>10160</v>
      </c>
      <c r="F27" s="618"/>
      <c r="G27" s="641">
        <v>20160</v>
      </c>
      <c r="H27" s="619"/>
      <c r="I27" s="641">
        <v>30160</v>
      </c>
      <c r="J27" s="619"/>
      <c r="K27" s="641">
        <v>40160</v>
      </c>
      <c r="L27" s="619"/>
      <c r="M27" s="641">
        <v>50160</v>
      </c>
      <c r="N27" s="619"/>
      <c r="O27" s="641">
        <v>60160</v>
      </c>
      <c r="P27" s="619"/>
      <c r="Q27" s="641">
        <v>70160</v>
      </c>
      <c r="R27" s="619"/>
      <c r="S27" s="641">
        <v>80160</v>
      </c>
      <c r="T27" s="619"/>
      <c r="U27" s="641">
        <v>90160</v>
      </c>
      <c r="V27" s="619"/>
      <c r="W27" s="641">
        <v>100160</v>
      </c>
      <c r="X27" s="619"/>
      <c r="Y27" s="641">
        <v>110160</v>
      </c>
      <c r="Z27" s="619"/>
      <c r="AA27" s="641">
        <v>120160</v>
      </c>
      <c r="AB27" s="619"/>
      <c r="AC27" s="641">
        <v>130160</v>
      </c>
      <c r="AD27" s="619"/>
      <c r="AE27" s="641">
        <v>140160</v>
      </c>
      <c r="AF27" s="619"/>
      <c r="AG27" s="641">
        <v>150160</v>
      </c>
      <c r="AH27" s="620"/>
      <c r="AI27" s="641">
        <v>160160</v>
      </c>
      <c r="AJ27" s="620"/>
      <c r="AK27" s="641">
        <v>170160</v>
      </c>
      <c r="AL27" s="620"/>
      <c r="AM27" s="641">
        <v>180160</v>
      </c>
      <c r="AN27" s="620"/>
      <c r="AO27" s="641">
        <v>190160</v>
      </c>
      <c r="AP27" s="620"/>
      <c r="AQ27" s="641">
        <v>200160</v>
      </c>
      <c r="AR27" s="621"/>
    </row>
    <row r="28" spans="1:44" x14ac:dyDescent="0.2">
      <c r="A28" s="564"/>
      <c r="B28" s="615" t="s">
        <v>658</v>
      </c>
      <c r="C28" s="674" t="s">
        <v>659</v>
      </c>
      <c r="D28" s="587"/>
      <c r="E28" s="641">
        <v>10170</v>
      </c>
      <c r="F28" s="618"/>
      <c r="G28" s="641">
        <v>20170</v>
      </c>
      <c r="H28" s="619"/>
      <c r="I28" s="641">
        <v>30170</v>
      </c>
      <c r="J28" s="619"/>
      <c r="K28" s="641">
        <v>40170</v>
      </c>
      <c r="L28" s="619"/>
      <c r="M28" s="641">
        <v>50170</v>
      </c>
      <c r="N28" s="619"/>
      <c r="O28" s="641">
        <v>60170</v>
      </c>
      <c r="P28" s="619"/>
      <c r="Q28" s="641">
        <v>70170</v>
      </c>
      <c r="R28" s="619"/>
      <c r="S28" s="641">
        <v>80170</v>
      </c>
      <c r="T28" s="619"/>
      <c r="U28" s="641">
        <v>90170</v>
      </c>
      <c r="V28" s="619"/>
      <c r="W28" s="641">
        <v>100170</v>
      </c>
      <c r="X28" s="619"/>
      <c r="Y28" s="641">
        <v>110170</v>
      </c>
      <c r="Z28" s="619"/>
      <c r="AA28" s="641">
        <v>120170</v>
      </c>
      <c r="AB28" s="619"/>
      <c r="AC28" s="641">
        <v>130170</v>
      </c>
      <c r="AD28" s="619"/>
      <c r="AE28" s="641">
        <v>140170</v>
      </c>
      <c r="AF28" s="619"/>
      <c r="AG28" s="641">
        <v>150170</v>
      </c>
      <c r="AH28" s="620"/>
      <c r="AI28" s="641">
        <v>160170</v>
      </c>
      <c r="AJ28" s="620"/>
      <c r="AK28" s="641">
        <v>170170</v>
      </c>
      <c r="AL28" s="620"/>
      <c r="AM28" s="641">
        <v>180170</v>
      </c>
      <c r="AN28" s="620"/>
      <c r="AO28" s="641">
        <v>190170</v>
      </c>
      <c r="AP28" s="620"/>
      <c r="AQ28" s="641">
        <v>200170</v>
      </c>
      <c r="AR28" s="621"/>
    </row>
    <row r="29" spans="1:44" ht="25.5" x14ac:dyDescent="0.2">
      <c r="A29" s="564"/>
      <c r="B29" s="642" t="s">
        <v>660</v>
      </c>
      <c r="C29" s="675" t="s">
        <v>661</v>
      </c>
      <c r="D29" s="587"/>
      <c r="E29" s="641">
        <v>10180</v>
      </c>
      <c r="F29" s="618"/>
      <c r="G29" s="641">
        <v>20180</v>
      </c>
      <c r="H29" s="619"/>
      <c r="I29" s="641">
        <v>30180</v>
      </c>
      <c r="J29" s="619"/>
      <c r="K29" s="641">
        <v>40180</v>
      </c>
      <c r="L29" s="619"/>
      <c r="M29" s="641">
        <v>50180</v>
      </c>
      <c r="N29" s="619"/>
      <c r="O29" s="641">
        <v>60180</v>
      </c>
      <c r="P29" s="619"/>
      <c r="Q29" s="641">
        <v>70180</v>
      </c>
      <c r="R29" s="619"/>
      <c r="S29" s="641">
        <v>80180</v>
      </c>
      <c r="T29" s="619"/>
      <c r="U29" s="641">
        <v>90180</v>
      </c>
      <c r="V29" s="619"/>
      <c r="W29" s="641">
        <v>100180</v>
      </c>
      <c r="X29" s="619"/>
      <c r="Y29" s="641">
        <v>110180</v>
      </c>
      <c r="Z29" s="619"/>
      <c r="AA29" s="641">
        <v>120180</v>
      </c>
      <c r="AB29" s="619"/>
      <c r="AC29" s="641">
        <v>130180</v>
      </c>
      <c r="AD29" s="619"/>
      <c r="AE29" s="641">
        <v>140180</v>
      </c>
      <c r="AF29" s="619"/>
      <c r="AG29" s="641">
        <v>150180</v>
      </c>
      <c r="AH29" s="620"/>
      <c r="AI29" s="641">
        <v>160180</v>
      </c>
      <c r="AJ29" s="620"/>
      <c r="AK29" s="641">
        <v>170180</v>
      </c>
      <c r="AL29" s="620"/>
      <c r="AM29" s="641">
        <v>180180</v>
      </c>
      <c r="AN29" s="620"/>
      <c r="AO29" s="641">
        <v>190180</v>
      </c>
      <c r="AP29" s="620"/>
      <c r="AQ29" s="641">
        <v>200180</v>
      </c>
      <c r="AR29" s="621"/>
    </row>
    <row r="30" spans="1:44" ht="25.5" x14ac:dyDescent="0.2">
      <c r="A30" s="564"/>
      <c r="B30" s="642" t="s">
        <v>662</v>
      </c>
      <c r="C30" s="675" t="s">
        <v>663</v>
      </c>
      <c r="D30" s="587"/>
      <c r="E30" s="641">
        <v>10190</v>
      </c>
      <c r="F30" s="618"/>
      <c r="G30" s="641">
        <v>20190</v>
      </c>
      <c r="H30" s="619"/>
      <c r="I30" s="641">
        <v>30190</v>
      </c>
      <c r="J30" s="619"/>
      <c r="K30" s="641">
        <v>40190</v>
      </c>
      <c r="L30" s="619"/>
      <c r="M30" s="641">
        <v>50190</v>
      </c>
      <c r="N30" s="619"/>
      <c r="O30" s="641">
        <v>60190</v>
      </c>
      <c r="P30" s="619"/>
      <c r="Q30" s="641">
        <v>70190</v>
      </c>
      <c r="R30" s="619"/>
      <c r="S30" s="641">
        <v>80190</v>
      </c>
      <c r="T30" s="619"/>
      <c r="U30" s="641">
        <v>90190</v>
      </c>
      <c r="V30" s="619"/>
      <c r="W30" s="641">
        <v>100190</v>
      </c>
      <c r="X30" s="619"/>
      <c r="Y30" s="641">
        <v>110190</v>
      </c>
      <c r="Z30" s="619"/>
      <c r="AA30" s="641">
        <v>120190</v>
      </c>
      <c r="AB30" s="619"/>
      <c r="AC30" s="641">
        <v>130190</v>
      </c>
      <c r="AD30" s="619"/>
      <c r="AE30" s="641">
        <v>140190</v>
      </c>
      <c r="AF30" s="619"/>
      <c r="AG30" s="641">
        <v>150190</v>
      </c>
      <c r="AH30" s="620"/>
      <c r="AI30" s="641">
        <v>160190</v>
      </c>
      <c r="AJ30" s="620"/>
      <c r="AK30" s="641">
        <v>170190</v>
      </c>
      <c r="AL30" s="620"/>
      <c r="AM30" s="641">
        <v>180190</v>
      </c>
      <c r="AN30" s="620"/>
      <c r="AO30" s="641">
        <v>190190</v>
      </c>
      <c r="AP30" s="620"/>
      <c r="AQ30" s="641">
        <v>200190</v>
      </c>
      <c r="AR30" s="621"/>
    </row>
    <row r="31" spans="1:44" ht="25.5" x14ac:dyDescent="0.2">
      <c r="A31" s="564"/>
      <c r="B31" s="642" t="s">
        <v>664</v>
      </c>
      <c r="C31" s="643" t="s">
        <v>665</v>
      </c>
      <c r="D31" s="587"/>
      <c r="E31" s="641">
        <v>10200</v>
      </c>
      <c r="F31" s="618"/>
      <c r="G31" s="641">
        <v>20200</v>
      </c>
      <c r="H31" s="619"/>
      <c r="I31" s="641">
        <v>30200</v>
      </c>
      <c r="J31" s="619"/>
      <c r="K31" s="641">
        <v>40200</v>
      </c>
      <c r="L31" s="619"/>
      <c r="M31" s="641">
        <v>50200</v>
      </c>
      <c r="N31" s="619"/>
      <c r="O31" s="641">
        <v>60200</v>
      </c>
      <c r="P31" s="619"/>
      <c r="Q31" s="641">
        <v>70200</v>
      </c>
      <c r="R31" s="619"/>
      <c r="S31" s="641">
        <v>80200</v>
      </c>
      <c r="T31" s="619"/>
      <c r="U31" s="641">
        <v>90200</v>
      </c>
      <c r="V31" s="619"/>
      <c r="W31" s="641">
        <v>100200</v>
      </c>
      <c r="X31" s="619"/>
      <c r="Y31" s="641">
        <v>110200</v>
      </c>
      <c r="Z31" s="619"/>
      <c r="AA31" s="641">
        <v>120200</v>
      </c>
      <c r="AB31" s="619"/>
      <c r="AC31" s="641">
        <v>130200</v>
      </c>
      <c r="AD31" s="619"/>
      <c r="AE31" s="641">
        <v>140200</v>
      </c>
      <c r="AF31" s="619"/>
      <c r="AG31" s="641">
        <v>150200</v>
      </c>
      <c r="AH31" s="620"/>
      <c r="AI31" s="641">
        <v>160200</v>
      </c>
      <c r="AJ31" s="620"/>
      <c r="AK31" s="641">
        <v>170200</v>
      </c>
      <c r="AL31" s="620"/>
      <c r="AM31" s="641">
        <v>180200</v>
      </c>
      <c r="AN31" s="620"/>
      <c r="AO31" s="641">
        <v>190200</v>
      </c>
      <c r="AP31" s="620"/>
      <c r="AQ31" s="641">
        <v>200200</v>
      </c>
      <c r="AR31" s="621"/>
    </row>
    <row r="32" spans="1:44" x14ac:dyDescent="0.2">
      <c r="A32" s="564"/>
      <c r="B32" s="615" t="s">
        <v>666</v>
      </c>
      <c r="C32" s="674" t="s">
        <v>706</v>
      </c>
      <c r="D32" s="587"/>
      <c r="E32" s="641">
        <v>10210</v>
      </c>
      <c r="F32" s="618"/>
      <c r="G32" s="641">
        <v>20210</v>
      </c>
      <c r="H32" s="619"/>
      <c r="I32" s="641">
        <v>30210</v>
      </c>
      <c r="J32" s="619"/>
      <c r="K32" s="641">
        <v>40210</v>
      </c>
      <c r="L32" s="619"/>
      <c r="M32" s="641">
        <v>50210</v>
      </c>
      <c r="N32" s="619"/>
      <c r="O32" s="641">
        <v>60210</v>
      </c>
      <c r="P32" s="619"/>
      <c r="Q32" s="641">
        <v>70210</v>
      </c>
      <c r="R32" s="619"/>
      <c r="S32" s="641">
        <v>80210</v>
      </c>
      <c r="T32" s="619"/>
      <c r="U32" s="641">
        <v>90210</v>
      </c>
      <c r="V32" s="619"/>
      <c r="W32" s="641">
        <v>100210</v>
      </c>
      <c r="X32" s="619"/>
      <c r="Y32" s="641">
        <v>110210</v>
      </c>
      <c r="Z32" s="619"/>
      <c r="AA32" s="641">
        <v>120210</v>
      </c>
      <c r="AB32" s="619"/>
      <c r="AC32" s="641">
        <v>130210</v>
      </c>
      <c r="AD32" s="619"/>
      <c r="AE32" s="641">
        <v>140210</v>
      </c>
      <c r="AF32" s="619"/>
      <c r="AG32" s="641">
        <v>150210</v>
      </c>
      <c r="AH32" s="620"/>
      <c r="AI32" s="641">
        <v>160210</v>
      </c>
      <c r="AJ32" s="620"/>
      <c r="AK32" s="641">
        <v>170210</v>
      </c>
      <c r="AL32" s="620"/>
      <c r="AM32" s="641">
        <v>180210</v>
      </c>
      <c r="AN32" s="620"/>
      <c r="AO32" s="641">
        <v>190210</v>
      </c>
      <c r="AP32" s="620"/>
      <c r="AQ32" s="641">
        <v>200210</v>
      </c>
      <c r="AR32" s="621"/>
    </row>
    <row r="33" spans="1:44" x14ac:dyDescent="0.2">
      <c r="A33" s="564"/>
      <c r="B33" s="615" t="s">
        <v>668</v>
      </c>
      <c r="C33" s="616" t="s">
        <v>669</v>
      </c>
      <c r="D33" s="587"/>
      <c r="E33" s="641">
        <v>10220</v>
      </c>
      <c r="F33" s="618"/>
      <c r="G33" s="641">
        <v>20220</v>
      </c>
      <c r="H33" s="619"/>
      <c r="I33" s="641">
        <v>30220</v>
      </c>
      <c r="J33" s="619"/>
      <c r="K33" s="641">
        <v>40220</v>
      </c>
      <c r="L33" s="619"/>
      <c r="M33" s="641">
        <v>50220</v>
      </c>
      <c r="N33" s="619"/>
      <c r="O33" s="641">
        <v>60220</v>
      </c>
      <c r="P33" s="619"/>
      <c r="Q33" s="641">
        <v>70220</v>
      </c>
      <c r="R33" s="619"/>
      <c r="S33" s="641">
        <v>80220</v>
      </c>
      <c r="T33" s="619"/>
      <c r="U33" s="641">
        <v>90220</v>
      </c>
      <c r="V33" s="619"/>
      <c r="W33" s="641">
        <v>100220</v>
      </c>
      <c r="X33" s="619"/>
      <c r="Y33" s="641">
        <v>110220</v>
      </c>
      <c r="Z33" s="619"/>
      <c r="AA33" s="641">
        <v>120220</v>
      </c>
      <c r="AB33" s="619"/>
      <c r="AC33" s="641">
        <v>130220</v>
      </c>
      <c r="AD33" s="619"/>
      <c r="AE33" s="641">
        <v>140220</v>
      </c>
      <c r="AF33" s="619"/>
      <c r="AG33" s="641">
        <v>150220</v>
      </c>
      <c r="AH33" s="620"/>
      <c r="AI33" s="641">
        <v>160220</v>
      </c>
      <c r="AJ33" s="620"/>
      <c r="AK33" s="641">
        <v>170220</v>
      </c>
      <c r="AL33" s="620"/>
      <c r="AM33" s="641">
        <v>180220</v>
      </c>
      <c r="AN33" s="620"/>
      <c r="AO33" s="641">
        <v>190220</v>
      </c>
      <c r="AP33" s="620"/>
      <c r="AQ33" s="641">
        <v>200220</v>
      </c>
      <c r="AR33" s="621"/>
    </row>
    <row r="34" spans="1:44" x14ac:dyDescent="0.2">
      <c r="A34" s="564"/>
      <c r="B34" s="622" t="s">
        <v>180</v>
      </c>
      <c r="C34" s="623" t="s">
        <v>128</v>
      </c>
      <c r="D34" s="587"/>
      <c r="E34" s="641">
        <v>10230</v>
      </c>
      <c r="F34" s="624"/>
      <c r="G34" s="641">
        <v>20230</v>
      </c>
      <c r="H34" s="624"/>
      <c r="I34" s="641">
        <v>30230</v>
      </c>
      <c r="J34" s="624"/>
      <c r="K34" s="641">
        <v>40230</v>
      </c>
      <c r="L34" s="624"/>
      <c r="M34" s="641">
        <v>50230</v>
      </c>
      <c r="N34" s="624"/>
      <c r="O34" s="641">
        <v>60230</v>
      </c>
      <c r="P34" s="624"/>
      <c r="Q34" s="641">
        <v>70230</v>
      </c>
      <c r="R34" s="624"/>
      <c r="S34" s="641">
        <v>80230</v>
      </c>
      <c r="T34" s="624"/>
      <c r="U34" s="641">
        <v>90230</v>
      </c>
      <c r="V34" s="624"/>
      <c r="W34" s="641">
        <v>100230</v>
      </c>
      <c r="X34" s="624"/>
      <c r="Y34" s="641">
        <v>110230</v>
      </c>
      <c r="Z34" s="624"/>
      <c r="AA34" s="641">
        <v>120230</v>
      </c>
      <c r="AB34" s="624"/>
      <c r="AC34" s="641">
        <v>130230</v>
      </c>
      <c r="AD34" s="624"/>
      <c r="AE34" s="641">
        <v>140230</v>
      </c>
      <c r="AF34" s="624"/>
      <c r="AG34" s="641">
        <v>150230</v>
      </c>
      <c r="AH34" s="624"/>
      <c r="AI34" s="641">
        <v>160230</v>
      </c>
      <c r="AJ34" s="624"/>
      <c r="AK34" s="641">
        <v>170230</v>
      </c>
      <c r="AL34" s="624"/>
      <c r="AM34" s="641">
        <v>180230</v>
      </c>
      <c r="AN34" s="624"/>
      <c r="AO34" s="641">
        <v>190230</v>
      </c>
      <c r="AP34" s="624"/>
      <c r="AQ34" s="641">
        <v>200230</v>
      </c>
      <c r="AR34" s="625"/>
    </row>
    <row r="35" spans="1:44" x14ac:dyDescent="0.2">
      <c r="A35" s="564"/>
      <c r="B35" s="622" t="s">
        <v>188</v>
      </c>
      <c r="C35" s="623" t="s">
        <v>127</v>
      </c>
      <c r="D35" s="587"/>
      <c r="E35" s="641">
        <v>10240</v>
      </c>
      <c r="F35" s="624"/>
      <c r="G35" s="641">
        <v>20240</v>
      </c>
      <c r="H35" s="624"/>
      <c r="I35" s="641">
        <v>30240</v>
      </c>
      <c r="J35" s="624"/>
      <c r="K35" s="641">
        <v>40240</v>
      </c>
      <c r="L35" s="624"/>
      <c r="M35" s="641">
        <v>50240</v>
      </c>
      <c r="N35" s="624"/>
      <c r="O35" s="641">
        <v>60240</v>
      </c>
      <c r="P35" s="624"/>
      <c r="Q35" s="641">
        <v>70240</v>
      </c>
      <c r="R35" s="624"/>
      <c r="S35" s="641">
        <v>80240</v>
      </c>
      <c r="T35" s="624"/>
      <c r="U35" s="641">
        <v>90240</v>
      </c>
      <c r="V35" s="624"/>
      <c r="W35" s="641">
        <v>100240</v>
      </c>
      <c r="X35" s="624"/>
      <c r="Y35" s="641">
        <v>110240</v>
      </c>
      <c r="Z35" s="624"/>
      <c r="AA35" s="641">
        <v>120240</v>
      </c>
      <c r="AB35" s="624"/>
      <c r="AC35" s="641">
        <v>130240</v>
      </c>
      <c r="AD35" s="624"/>
      <c r="AE35" s="641">
        <v>140240</v>
      </c>
      <c r="AF35" s="624"/>
      <c r="AG35" s="641">
        <v>150240</v>
      </c>
      <c r="AH35" s="624"/>
      <c r="AI35" s="641">
        <v>160240</v>
      </c>
      <c r="AJ35" s="624"/>
      <c r="AK35" s="641">
        <v>170240</v>
      </c>
      <c r="AL35" s="624"/>
      <c r="AM35" s="641">
        <v>180240</v>
      </c>
      <c r="AN35" s="624"/>
      <c r="AO35" s="641">
        <v>190240</v>
      </c>
      <c r="AP35" s="624"/>
      <c r="AQ35" s="641">
        <v>200240</v>
      </c>
      <c r="AR35" s="625"/>
    </row>
    <row r="36" spans="1:44" ht="13.5" thickBot="1" x14ac:dyDescent="0.25">
      <c r="A36" s="564"/>
      <c r="B36" s="626" t="s">
        <v>190</v>
      </c>
      <c r="C36" s="627" t="s">
        <v>670</v>
      </c>
      <c r="D36" s="628"/>
      <c r="E36" s="644">
        <v>10250</v>
      </c>
      <c r="F36" s="630"/>
      <c r="G36" s="644">
        <v>20250</v>
      </c>
      <c r="H36" s="630"/>
      <c r="I36" s="644">
        <v>30250</v>
      </c>
      <c r="J36" s="630"/>
      <c r="K36" s="644">
        <v>40250</v>
      </c>
      <c r="L36" s="630"/>
      <c r="M36" s="644">
        <v>50250</v>
      </c>
      <c r="N36" s="630"/>
      <c r="O36" s="644">
        <v>60250</v>
      </c>
      <c r="P36" s="630"/>
      <c r="Q36" s="644">
        <v>70250</v>
      </c>
      <c r="R36" s="630"/>
      <c r="S36" s="644">
        <v>80250</v>
      </c>
      <c r="T36" s="630"/>
      <c r="U36" s="644">
        <v>90250</v>
      </c>
      <c r="V36" s="630"/>
      <c r="W36" s="644">
        <v>100250</v>
      </c>
      <c r="X36" s="630"/>
      <c r="Y36" s="644">
        <v>110250</v>
      </c>
      <c r="Z36" s="630"/>
      <c r="AA36" s="644">
        <v>120250</v>
      </c>
      <c r="AB36" s="630"/>
      <c r="AC36" s="644">
        <v>130250</v>
      </c>
      <c r="AD36" s="630"/>
      <c r="AE36" s="644">
        <v>140250</v>
      </c>
      <c r="AF36" s="630"/>
      <c r="AG36" s="644">
        <v>150250</v>
      </c>
      <c r="AH36" s="630"/>
      <c r="AI36" s="644">
        <v>160250</v>
      </c>
      <c r="AJ36" s="630"/>
      <c r="AK36" s="644">
        <v>170250</v>
      </c>
      <c r="AL36" s="630"/>
      <c r="AM36" s="644">
        <v>180250</v>
      </c>
      <c r="AN36" s="630"/>
      <c r="AO36" s="644">
        <v>190250</v>
      </c>
      <c r="AP36" s="630"/>
      <c r="AQ36" s="644">
        <v>200250</v>
      </c>
      <c r="AR36" s="631"/>
    </row>
    <row r="37" spans="1:44" s="614" customFormat="1" ht="14.25" thickTop="1" thickBot="1" x14ac:dyDescent="0.25">
      <c r="A37" s="609"/>
      <c r="B37" s="645" t="s">
        <v>191</v>
      </c>
      <c r="C37" s="633" t="s">
        <v>671</v>
      </c>
      <c r="D37" s="646"/>
      <c r="E37" s="647">
        <v>10260</v>
      </c>
      <c r="F37" s="633"/>
      <c r="G37" s="647">
        <v>20260</v>
      </c>
      <c r="H37" s="633"/>
      <c r="I37" s="647">
        <v>30260</v>
      </c>
      <c r="J37" s="633"/>
      <c r="K37" s="647">
        <v>40260</v>
      </c>
      <c r="L37" s="633"/>
      <c r="M37" s="647">
        <v>50260</v>
      </c>
      <c r="N37" s="633"/>
      <c r="O37" s="647">
        <v>60260</v>
      </c>
      <c r="P37" s="633"/>
      <c r="Q37" s="647">
        <v>70260</v>
      </c>
      <c r="R37" s="633"/>
      <c r="S37" s="647">
        <v>80260</v>
      </c>
      <c r="T37" s="633"/>
      <c r="U37" s="647">
        <v>90260</v>
      </c>
      <c r="V37" s="633"/>
      <c r="W37" s="647">
        <v>100260</v>
      </c>
      <c r="X37" s="633"/>
      <c r="Y37" s="647">
        <v>110260</v>
      </c>
      <c r="Z37" s="633"/>
      <c r="AA37" s="647">
        <v>120260</v>
      </c>
      <c r="AB37" s="633"/>
      <c r="AC37" s="647">
        <v>130260</v>
      </c>
      <c r="AD37" s="633"/>
      <c r="AE37" s="647">
        <v>140260</v>
      </c>
      <c r="AF37" s="633"/>
      <c r="AG37" s="647">
        <v>150260</v>
      </c>
      <c r="AH37" s="633"/>
      <c r="AI37" s="647">
        <v>160260</v>
      </c>
      <c r="AJ37" s="633"/>
      <c r="AK37" s="647">
        <v>170260</v>
      </c>
      <c r="AL37" s="633"/>
      <c r="AM37" s="647">
        <v>180260</v>
      </c>
      <c r="AN37" s="633"/>
      <c r="AO37" s="647">
        <v>190260</v>
      </c>
      <c r="AP37" s="633"/>
      <c r="AQ37" s="647">
        <v>200260</v>
      </c>
      <c r="AR37" s="648"/>
    </row>
    <row r="38" spans="1:44" s="614" customFormat="1" ht="14.25" thickTop="1" thickBot="1" x14ac:dyDescent="0.25">
      <c r="A38" s="609"/>
      <c r="B38" s="649" t="s">
        <v>193</v>
      </c>
      <c r="C38" s="650" t="s">
        <v>672</v>
      </c>
      <c r="D38" s="634"/>
      <c r="E38" s="651">
        <v>10270</v>
      </c>
      <c r="F38" s="636"/>
      <c r="G38" s="651">
        <v>20270</v>
      </c>
      <c r="H38" s="636"/>
      <c r="I38" s="651">
        <v>30270</v>
      </c>
      <c r="J38" s="636"/>
      <c r="K38" s="651">
        <v>40270</v>
      </c>
      <c r="L38" s="636"/>
      <c r="M38" s="651">
        <v>50270</v>
      </c>
      <c r="N38" s="636"/>
      <c r="O38" s="651">
        <v>60270</v>
      </c>
      <c r="P38" s="636"/>
      <c r="Q38" s="651">
        <v>70270</v>
      </c>
      <c r="R38" s="636"/>
      <c r="S38" s="651">
        <v>80270</v>
      </c>
      <c r="T38" s="636"/>
      <c r="U38" s="651">
        <v>90270</v>
      </c>
      <c r="V38" s="636"/>
      <c r="W38" s="651">
        <v>100270</v>
      </c>
      <c r="X38" s="636"/>
      <c r="Y38" s="651">
        <v>110270</v>
      </c>
      <c r="Z38" s="636"/>
      <c r="AA38" s="651">
        <v>120270</v>
      </c>
      <c r="AB38" s="636"/>
      <c r="AC38" s="651">
        <v>130270</v>
      </c>
      <c r="AD38" s="636"/>
      <c r="AE38" s="651">
        <v>140270</v>
      </c>
      <c r="AF38" s="636"/>
      <c r="AG38" s="651">
        <v>150270</v>
      </c>
      <c r="AH38" s="636"/>
      <c r="AI38" s="651">
        <v>160270</v>
      </c>
      <c r="AJ38" s="636"/>
      <c r="AK38" s="651">
        <v>170270</v>
      </c>
      <c r="AL38" s="636"/>
      <c r="AM38" s="651">
        <v>180270</v>
      </c>
      <c r="AN38" s="636"/>
      <c r="AO38" s="651">
        <v>190270</v>
      </c>
      <c r="AP38" s="636"/>
      <c r="AQ38" s="651">
        <v>200270</v>
      </c>
      <c r="AR38" s="637"/>
    </row>
    <row r="39" spans="1:44" s="614" customFormat="1" ht="36.75" customHeight="1" x14ac:dyDescent="0.2">
      <c r="A39" s="609"/>
      <c r="B39" s="652"/>
      <c r="C39" s="653" t="s">
        <v>673</v>
      </c>
      <c r="D39" s="601"/>
      <c r="E39" s="602"/>
      <c r="F39" s="602"/>
      <c r="G39" s="602"/>
      <c r="H39" s="602"/>
      <c r="I39" s="602"/>
      <c r="J39" s="602"/>
      <c r="K39" s="602"/>
      <c r="L39" s="602"/>
      <c r="M39" s="602"/>
      <c r="N39" s="602"/>
      <c r="O39" s="602"/>
      <c r="P39" s="602"/>
      <c r="Q39" s="602"/>
      <c r="R39" s="602"/>
      <c r="S39" s="602"/>
      <c r="T39" s="602"/>
      <c r="U39" s="602"/>
      <c r="V39" s="602"/>
      <c r="W39" s="602"/>
      <c r="X39" s="602"/>
      <c r="Y39" s="602"/>
      <c r="Z39" s="602"/>
      <c r="AA39" s="602"/>
      <c r="AB39" s="602"/>
      <c r="AC39" s="602"/>
      <c r="AD39" s="602"/>
      <c r="AE39" s="602"/>
      <c r="AF39" s="602"/>
      <c r="AG39" s="602"/>
      <c r="AH39" s="602"/>
      <c r="AI39" s="602"/>
      <c r="AJ39" s="602"/>
      <c r="AK39" s="602"/>
      <c r="AL39" s="602"/>
      <c r="AM39" s="602"/>
      <c r="AN39" s="602"/>
      <c r="AO39" s="602"/>
      <c r="AP39" s="602"/>
      <c r="AQ39" s="602"/>
      <c r="AR39" s="603"/>
    </row>
    <row r="40" spans="1:44" s="614" customFormat="1" ht="13.5" thickBot="1" x14ac:dyDescent="0.25">
      <c r="A40" s="609"/>
      <c r="B40" s="604"/>
      <c r="C40" s="605" t="s">
        <v>674</v>
      </c>
      <c r="D40" s="606"/>
      <c r="E40" s="607"/>
      <c r="F40" s="607"/>
      <c r="G40" s="607"/>
      <c r="H40" s="607"/>
      <c r="I40" s="607"/>
      <c r="J40" s="607"/>
      <c r="K40" s="607"/>
      <c r="L40" s="607"/>
      <c r="M40" s="607"/>
      <c r="N40" s="607"/>
      <c r="O40" s="607"/>
      <c r="P40" s="607"/>
      <c r="Q40" s="607"/>
      <c r="R40" s="607"/>
      <c r="S40" s="607"/>
      <c r="T40" s="607"/>
      <c r="U40" s="607"/>
      <c r="V40" s="607"/>
      <c r="W40" s="607"/>
      <c r="X40" s="607"/>
      <c r="Y40" s="607"/>
      <c r="Z40" s="607"/>
      <c r="AA40" s="607"/>
      <c r="AB40" s="607"/>
      <c r="AC40" s="607"/>
      <c r="AD40" s="607"/>
      <c r="AE40" s="607"/>
      <c r="AF40" s="607"/>
      <c r="AG40" s="607"/>
      <c r="AH40" s="607"/>
      <c r="AI40" s="607"/>
      <c r="AJ40" s="607"/>
      <c r="AK40" s="607"/>
      <c r="AL40" s="607"/>
      <c r="AM40" s="607"/>
      <c r="AN40" s="607"/>
      <c r="AO40" s="607"/>
      <c r="AP40" s="607"/>
      <c r="AQ40" s="607"/>
      <c r="AR40" s="608"/>
    </row>
    <row r="41" spans="1:44" x14ac:dyDescent="0.2">
      <c r="A41" s="564"/>
      <c r="B41" s="610" t="s">
        <v>195</v>
      </c>
      <c r="C41" s="600" t="s">
        <v>675</v>
      </c>
      <c r="D41" s="588"/>
      <c r="E41" s="641">
        <v>10280</v>
      </c>
      <c r="F41" s="612"/>
      <c r="G41" s="641">
        <v>20280</v>
      </c>
      <c r="H41" s="612"/>
      <c r="I41" s="641">
        <v>30280</v>
      </c>
      <c r="J41" s="612"/>
      <c r="K41" s="641">
        <v>40280</v>
      </c>
      <c r="L41" s="612"/>
      <c r="M41" s="641">
        <v>50280</v>
      </c>
      <c r="N41" s="612"/>
      <c r="O41" s="641">
        <v>60280</v>
      </c>
      <c r="P41" s="612"/>
      <c r="Q41" s="641">
        <v>70280</v>
      </c>
      <c r="R41" s="612"/>
      <c r="S41" s="641">
        <v>80280</v>
      </c>
      <c r="T41" s="612"/>
      <c r="U41" s="641">
        <v>90280</v>
      </c>
      <c r="V41" s="612"/>
      <c r="W41" s="641">
        <v>100280</v>
      </c>
      <c r="X41" s="612"/>
      <c r="Y41" s="641">
        <v>110280</v>
      </c>
      <c r="Z41" s="612"/>
      <c r="AA41" s="641">
        <v>120280</v>
      </c>
      <c r="AB41" s="612"/>
      <c r="AC41" s="641">
        <v>130280</v>
      </c>
      <c r="AD41" s="612"/>
      <c r="AE41" s="641">
        <v>140280</v>
      </c>
      <c r="AF41" s="612"/>
      <c r="AG41" s="641">
        <v>150280</v>
      </c>
      <c r="AH41" s="612"/>
      <c r="AI41" s="641">
        <v>160280</v>
      </c>
      <c r="AJ41" s="612"/>
      <c r="AK41" s="641">
        <v>170280</v>
      </c>
      <c r="AL41" s="612"/>
      <c r="AM41" s="641">
        <v>180280</v>
      </c>
      <c r="AN41" s="612"/>
      <c r="AO41" s="641">
        <v>190280</v>
      </c>
      <c r="AP41" s="612"/>
      <c r="AQ41" s="641">
        <v>200280</v>
      </c>
      <c r="AR41" s="613"/>
    </row>
    <row r="42" spans="1:44" x14ac:dyDescent="0.2">
      <c r="A42" s="564"/>
      <c r="B42" s="622" t="s">
        <v>196</v>
      </c>
      <c r="C42" s="623" t="s">
        <v>97</v>
      </c>
      <c r="D42" s="587"/>
      <c r="E42" s="641">
        <v>10290</v>
      </c>
      <c r="F42" s="624"/>
      <c r="G42" s="641">
        <v>20290</v>
      </c>
      <c r="H42" s="624"/>
      <c r="I42" s="641">
        <v>30290</v>
      </c>
      <c r="J42" s="624"/>
      <c r="K42" s="641">
        <v>40290</v>
      </c>
      <c r="L42" s="624"/>
      <c r="M42" s="641">
        <v>50290</v>
      </c>
      <c r="N42" s="624"/>
      <c r="O42" s="641">
        <v>60290</v>
      </c>
      <c r="P42" s="624"/>
      <c r="Q42" s="641">
        <v>70290</v>
      </c>
      <c r="R42" s="624"/>
      <c r="S42" s="641">
        <v>80290</v>
      </c>
      <c r="T42" s="624"/>
      <c r="U42" s="641">
        <v>90290</v>
      </c>
      <c r="V42" s="624"/>
      <c r="W42" s="641">
        <v>100290</v>
      </c>
      <c r="X42" s="624"/>
      <c r="Y42" s="641">
        <v>110290</v>
      </c>
      <c r="Z42" s="624"/>
      <c r="AA42" s="641">
        <v>120290</v>
      </c>
      <c r="AB42" s="624"/>
      <c r="AC42" s="641">
        <v>130290</v>
      </c>
      <c r="AD42" s="624"/>
      <c r="AE42" s="641">
        <v>140290</v>
      </c>
      <c r="AF42" s="624"/>
      <c r="AG42" s="641">
        <v>150290</v>
      </c>
      <c r="AH42" s="624"/>
      <c r="AI42" s="641">
        <v>160290</v>
      </c>
      <c r="AJ42" s="624"/>
      <c r="AK42" s="641">
        <v>170290</v>
      </c>
      <c r="AL42" s="624"/>
      <c r="AM42" s="641">
        <v>180290</v>
      </c>
      <c r="AN42" s="624"/>
      <c r="AO42" s="641">
        <v>190290</v>
      </c>
      <c r="AP42" s="624"/>
      <c r="AQ42" s="641">
        <v>200290</v>
      </c>
      <c r="AR42" s="625"/>
    </row>
    <row r="43" spans="1:44" x14ac:dyDescent="0.2">
      <c r="A43" s="564"/>
      <c r="B43" s="622" t="s">
        <v>204</v>
      </c>
      <c r="C43" s="623" t="s">
        <v>676</v>
      </c>
      <c r="D43" s="587"/>
      <c r="E43" s="641">
        <v>10300</v>
      </c>
      <c r="F43" s="624"/>
      <c r="G43" s="641">
        <v>20300</v>
      </c>
      <c r="H43" s="624"/>
      <c r="I43" s="641">
        <v>30300</v>
      </c>
      <c r="J43" s="624"/>
      <c r="K43" s="641">
        <v>40300</v>
      </c>
      <c r="L43" s="624"/>
      <c r="M43" s="641">
        <v>50300</v>
      </c>
      <c r="N43" s="624"/>
      <c r="O43" s="641">
        <v>60300</v>
      </c>
      <c r="P43" s="624"/>
      <c r="Q43" s="641">
        <v>70300</v>
      </c>
      <c r="R43" s="624"/>
      <c r="S43" s="641">
        <v>80300</v>
      </c>
      <c r="T43" s="624"/>
      <c r="U43" s="641">
        <v>90300</v>
      </c>
      <c r="V43" s="624"/>
      <c r="W43" s="641">
        <v>100300</v>
      </c>
      <c r="X43" s="624"/>
      <c r="Y43" s="641">
        <v>110300</v>
      </c>
      <c r="Z43" s="624"/>
      <c r="AA43" s="641">
        <v>120300</v>
      </c>
      <c r="AB43" s="624"/>
      <c r="AC43" s="641">
        <v>130300</v>
      </c>
      <c r="AD43" s="624"/>
      <c r="AE43" s="641">
        <v>140300</v>
      </c>
      <c r="AF43" s="624"/>
      <c r="AG43" s="641">
        <v>150300</v>
      </c>
      <c r="AH43" s="624"/>
      <c r="AI43" s="641">
        <v>160300</v>
      </c>
      <c r="AJ43" s="624"/>
      <c r="AK43" s="641">
        <v>170300</v>
      </c>
      <c r="AL43" s="624"/>
      <c r="AM43" s="641">
        <v>180300</v>
      </c>
      <c r="AN43" s="624"/>
      <c r="AO43" s="641">
        <v>190300</v>
      </c>
      <c r="AP43" s="624"/>
      <c r="AQ43" s="641">
        <v>200300</v>
      </c>
      <c r="AR43" s="625"/>
    </row>
    <row r="44" spans="1:44" x14ac:dyDescent="0.2">
      <c r="A44" s="564"/>
      <c r="B44" s="622" t="s">
        <v>206</v>
      </c>
      <c r="C44" s="623" t="s">
        <v>677</v>
      </c>
      <c r="D44" s="587"/>
      <c r="E44" s="641">
        <v>10310</v>
      </c>
      <c r="F44" s="624"/>
      <c r="G44" s="641">
        <v>20310</v>
      </c>
      <c r="H44" s="624"/>
      <c r="I44" s="641">
        <v>30310</v>
      </c>
      <c r="J44" s="624"/>
      <c r="K44" s="641">
        <v>40310</v>
      </c>
      <c r="L44" s="624"/>
      <c r="M44" s="641">
        <v>50310</v>
      </c>
      <c r="N44" s="624"/>
      <c r="O44" s="641">
        <v>60310</v>
      </c>
      <c r="P44" s="624"/>
      <c r="Q44" s="641">
        <v>70310</v>
      </c>
      <c r="R44" s="624"/>
      <c r="S44" s="641">
        <v>80310</v>
      </c>
      <c r="T44" s="624"/>
      <c r="U44" s="641">
        <v>90310</v>
      </c>
      <c r="V44" s="624"/>
      <c r="W44" s="641">
        <v>100310</v>
      </c>
      <c r="X44" s="624"/>
      <c r="Y44" s="641">
        <v>110310</v>
      </c>
      <c r="Z44" s="624"/>
      <c r="AA44" s="641">
        <v>120310</v>
      </c>
      <c r="AB44" s="624"/>
      <c r="AC44" s="641">
        <v>130310</v>
      </c>
      <c r="AD44" s="624"/>
      <c r="AE44" s="641">
        <v>140310</v>
      </c>
      <c r="AF44" s="624"/>
      <c r="AG44" s="641">
        <v>150310</v>
      </c>
      <c r="AH44" s="624"/>
      <c r="AI44" s="641">
        <v>160310</v>
      </c>
      <c r="AJ44" s="624"/>
      <c r="AK44" s="641">
        <v>170310</v>
      </c>
      <c r="AL44" s="624"/>
      <c r="AM44" s="641">
        <v>180310</v>
      </c>
      <c r="AN44" s="624"/>
      <c r="AO44" s="641">
        <v>190310</v>
      </c>
      <c r="AP44" s="624"/>
      <c r="AQ44" s="641">
        <v>200310</v>
      </c>
      <c r="AR44" s="625"/>
    </row>
    <row r="45" spans="1:44" ht="13.5" thickBot="1" x14ac:dyDescent="0.25">
      <c r="A45" s="564"/>
      <c r="B45" s="626" t="s">
        <v>207</v>
      </c>
      <c r="C45" s="627" t="s">
        <v>678</v>
      </c>
      <c r="D45" s="628"/>
      <c r="E45" s="644">
        <v>10320</v>
      </c>
      <c r="F45" s="630"/>
      <c r="G45" s="644">
        <v>20320</v>
      </c>
      <c r="H45" s="630"/>
      <c r="I45" s="644">
        <v>30320</v>
      </c>
      <c r="J45" s="630"/>
      <c r="K45" s="644">
        <v>40320</v>
      </c>
      <c r="L45" s="630"/>
      <c r="M45" s="644">
        <v>50320</v>
      </c>
      <c r="N45" s="630"/>
      <c r="O45" s="644">
        <v>60320</v>
      </c>
      <c r="P45" s="630"/>
      <c r="Q45" s="644">
        <v>70320</v>
      </c>
      <c r="R45" s="630"/>
      <c r="S45" s="644">
        <v>80320</v>
      </c>
      <c r="T45" s="630"/>
      <c r="U45" s="644">
        <v>90320</v>
      </c>
      <c r="V45" s="630"/>
      <c r="W45" s="644">
        <v>100320</v>
      </c>
      <c r="X45" s="630"/>
      <c r="Y45" s="644">
        <v>110320</v>
      </c>
      <c r="Z45" s="630"/>
      <c r="AA45" s="644">
        <v>120320</v>
      </c>
      <c r="AB45" s="630"/>
      <c r="AC45" s="644">
        <v>130320</v>
      </c>
      <c r="AD45" s="630"/>
      <c r="AE45" s="644">
        <v>140320</v>
      </c>
      <c r="AF45" s="630"/>
      <c r="AG45" s="644">
        <v>150320</v>
      </c>
      <c r="AH45" s="630"/>
      <c r="AI45" s="644">
        <v>160320</v>
      </c>
      <c r="AJ45" s="630"/>
      <c r="AK45" s="644">
        <v>170320</v>
      </c>
      <c r="AL45" s="630"/>
      <c r="AM45" s="644">
        <v>180320</v>
      </c>
      <c r="AN45" s="630"/>
      <c r="AO45" s="644">
        <v>190320</v>
      </c>
      <c r="AP45" s="630"/>
      <c r="AQ45" s="644">
        <v>200320</v>
      </c>
      <c r="AR45" s="631"/>
    </row>
    <row r="46" spans="1:44" s="655" customFormat="1" ht="14.25" thickTop="1" thickBot="1" x14ac:dyDescent="0.25">
      <c r="A46" s="654"/>
      <c r="B46" s="645" t="s">
        <v>209</v>
      </c>
      <c r="C46" s="633" t="s">
        <v>679</v>
      </c>
      <c r="D46" s="646"/>
      <c r="E46" s="647">
        <v>10330</v>
      </c>
      <c r="F46" s="633"/>
      <c r="G46" s="647">
        <v>20330</v>
      </c>
      <c r="H46" s="633"/>
      <c r="I46" s="647">
        <v>30330</v>
      </c>
      <c r="J46" s="633"/>
      <c r="K46" s="647">
        <v>40330</v>
      </c>
      <c r="L46" s="633"/>
      <c r="M46" s="647">
        <v>50330</v>
      </c>
      <c r="N46" s="633"/>
      <c r="O46" s="647">
        <v>60330</v>
      </c>
      <c r="P46" s="633"/>
      <c r="Q46" s="647">
        <v>70330</v>
      </c>
      <c r="R46" s="633"/>
      <c r="S46" s="647">
        <v>80330</v>
      </c>
      <c r="T46" s="633"/>
      <c r="U46" s="647">
        <v>90330</v>
      </c>
      <c r="V46" s="633"/>
      <c r="W46" s="647">
        <v>100330</v>
      </c>
      <c r="X46" s="633"/>
      <c r="Y46" s="647">
        <v>110330</v>
      </c>
      <c r="Z46" s="633"/>
      <c r="AA46" s="647">
        <v>120330</v>
      </c>
      <c r="AB46" s="633"/>
      <c r="AC46" s="647">
        <v>130330</v>
      </c>
      <c r="AD46" s="633"/>
      <c r="AE46" s="647">
        <v>140330</v>
      </c>
      <c r="AF46" s="633"/>
      <c r="AG46" s="647">
        <v>150330</v>
      </c>
      <c r="AH46" s="633"/>
      <c r="AI46" s="647">
        <v>160330</v>
      </c>
      <c r="AJ46" s="633"/>
      <c r="AK46" s="647">
        <v>170330</v>
      </c>
      <c r="AL46" s="633"/>
      <c r="AM46" s="647">
        <v>180330</v>
      </c>
      <c r="AN46" s="633"/>
      <c r="AO46" s="647">
        <v>190330</v>
      </c>
      <c r="AP46" s="633"/>
      <c r="AQ46" s="647">
        <v>200330</v>
      </c>
      <c r="AR46" s="648"/>
    </row>
    <row r="47" spans="1:44" s="614" customFormat="1" ht="14.25" thickTop="1" thickBot="1" x14ac:dyDescent="0.25">
      <c r="A47" s="609"/>
      <c r="B47" s="604"/>
      <c r="C47" s="605" t="s">
        <v>680</v>
      </c>
      <c r="D47" s="638"/>
      <c r="E47" s="639"/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  <c r="R47" s="639"/>
      <c r="S47" s="639"/>
      <c r="T47" s="639"/>
      <c r="U47" s="639"/>
      <c r="V47" s="639"/>
      <c r="W47" s="639"/>
      <c r="X47" s="639"/>
      <c r="Y47" s="639"/>
      <c r="Z47" s="639"/>
      <c r="AA47" s="639"/>
      <c r="AB47" s="639"/>
      <c r="AC47" s="639"/>
      <c r="AD47" s="639"/>
      <c r="AE47" s="639"/>
      <c r="AF47" s="639"/>
      <c r="AG47" s="639"/>
      <c r="AH47" s="639"/>
      <c r="AI47" s="639"/>
      <c r="AJ47" s="639"/>
      <c r="AK47" s="639"/>
      <c r="AL47" s="639"/>
      <c r="AM47" s="639"/>
      <c r="AN47" s="639"/>
      <c r="AO47" s="639"/>
      <c r="AP47" s="639"/>
      <c r="AQ47" s="639"/>
      <c r="AR47" s="640"/>
    </row>
    <row r="48" spans="1:44" x14ac:dyDescent="0.2">
      <c r="A48" s="564"/>
      <c r="B48" s="610" t="s">
        <v>211</v>
      </c>
      <c r="C48" s="600" t="s">
        <v>675</v>
      </c>
      <c r="D48" s="588"/>
      <c r="E48" s="617">
        <v>10340</v>
      </c>
      <c r="F48" s="612"/>
      <c r="G48" s="617">
        <v>20340</v>
      </c>
      <c r="H48" s="612"/>
      <c r="I48" s="617">
        <v>30340</v>
      </c>
      <c r="J48" s="612"/>
      <c r="K48" s="617">
        <v>40340</v>
      </c>
      <c r="L48" s="612"/>
      <c r="M48" s="617">
        <v>50340</v>
      </c>
      <c r="N48" s="612"/>
      <c r="O48" s="617">
        <v>60340</v>
      </c>
      <c r="P48" s="612"/>
      <c r="Q48" s="617">
        <v>70340</v>
      </c>
      <c r="R48" s="612"/>
      <c r="S48" s="617">
        <v>80340</v>
      </c>
      <c r="T48" s="612"/>
      <c r="U48" s="617">
        <v>90340</v>
      </c>
      <c r="V48" s="612"/>
      <c r="W48" s="617">
        <v>100340</v>
      </c>
      <c r="X48" s="612"/>
      <c r="Y48" s="617">
        <v>110340</v>
      </c>
      <c r="Z48" s="612"/>
      <c r="AA48" s="617">
        <v>120340</v>
      </c>
      <c r="AB48" s="612"/>
      <c r="AC48" s="617">
        <v>130340</v>
      </c>
      <c r="AD48" s="612"/>
      <c r="AE48" s="617">
        <v>140340</v>
      </c>
      <c r="AF48" s="612"/>
      <c r="AG48" s="617">
        <v>150340</v>
      </c>
      <c r="AH48" s="612"/>
      <c r="AI48" s="617">
        <v>160340</v>
      </c>
      <c r="AJ48" s="612"/>
      <c r="AK48" s="617">
        <v>170340</v>
      </c>
      <c r="AL48" s="612"/>
      <c r="AM48" s="617">
        <v>180340</v>
      </c>
      <c r="AN48" s="612"/>
      <c r="AO48" s="617">
        <v>190340</v>
      </c>
      <c r="AP48" s="612"/>
      <c r="AQ48" s="617">
        <v>200340</v>
      </c>
      <c r="AR48" s="613"/>
    </row>
    <row r="49" spans="1:45" x14ac:dyDescent="0.2">
      <c r="A49" s="564"/>
      <c r="B49" s="622" t="s">
        <v>212</v>
      </c>
      <c r="C49" s="623" t="s">
        <v>97</v>
      </c>
      <c r="D49" s="587"/>
      <c r="E49" s="641">
        <v>10350</v>
      </c>
      <c r="F49" s="624"/>
      <c r="G49" s="641">
        <v>20350</v>
      </c>
      <c r="H49" s="624"/>
      <c r="I49" s="641">
        <v>30350</v>
      </c>
      <c r="J49" s="624"/>
      <c r="K49" s="641">
        <v>40350</v>
      </c>
      <c r="L49" s="624"/>
      <c r="M49" s="641">
        <v>50350</v>
      </c>
      <c r="N49" s="624"/>
      <c r="O49" s="641">
        <v>60350</v>
      </c>
      <c r="P49" s="624"/>
      <c r="Q49" s="641">
        <v>70350</v>
      </c>
      <c r="R49" s="624"/>
      <c r="S49" s="641">
        <v>80350</v>
      </c>
      <c r="T49" s="624"/>
      <c r="U49" s="641">
        <v>90350</v>
      </c>
      <c r="V49" s="624"/>
      <c r="W49" s="641">
        <v>100350</v>
      </c>
      <c r="X49" s="624"/>
      <c r="Y49" s="641">
        <v>110350</v>
      </c>
      <c r="Z49" s="624"/>
      <c r="AA49" s="641">
        <v>120350</v>
      </c>
      <c r="AB49" s="624"/>
      <c r="AC49" s="641">
        <v>130350</v>
      </c>
      <c r="AD49" s="624"/>
      <c r="AE49" s="641">
        <v>140350</v>
      </c>
      <c r="AF49" s="624"/>
      <c r="AG49" s="641">
        <v>150350</v>
      </c>
      <c r="AH49" s="624"/>
      <c r="AI49" s="641">
        <v>160350</v>
      </c>
      <c r="AJ49" s="624"/>
      <c r="AK49" s="641">
        <v>170350</v>
      </c>
      <c r="AL49" s="624"/>
      <c r="AM49" s="641">
        <v>180350</v>
      </c>
      <c r="AN49" s="624"/>
      <c r="AO49" s="641">
        <v>190350</v>
      </c>
      <c r="AP49" s="624"/>
      <c r="AQ49" s="641">
        <v>200350</v>
      </c>
      <c r="AR49" s="625"/>
    </row>
    <row r="50" spans="1:45" x14ac:dyDescent="0.2">
      <c r="A50" s="564"/>
      <c r="B50" s="622" t="s">
        <v>220</v>
      </c>
      <c r="C50" s="623" t="s">
        <v>676</v>
      </c>
      <c r="D50" s="587"/>
      <c r="E50" s="641">
        <v>10360</v>
      </c>
      <c r="F50" s="624"/>
      <c r="G50" s="641">
        <v>20360</v>
      </c>
      <c r="H50" s="624"/>
      <c r="I50" s="641">
        <v>30360</v>
      </c>
      <c r="J50" s="624"/>
      <c r="K50" s="641">
        <v>40360</v>
      </c>
      <c r="L50" s="624"/>
      <c r="M50" s="641">
        <v>50360</v>
      </c>
      <c r="N50" s="624"/>
      <c r="O50" s="641">
        <v>60360</v>
      </c>
      <c r="P50" s="624"/>
      <c r="Q50" s="641">
        <v>70360</v>
      </c>
      <c r="R50" s="624"/>
      <c r="S50" s="641">
        <v>80360</v>
      </c>
      <c r="T50" s="624"/>
      <c r="U50" s="641">
        <v>90360</v>
      </c>
      <c r="V50" s="624"/>
      <c r="W50" s="641">
        <v>100360</v>
      </c>
      <c r="X50" s="624"/>
      <c r="Y50" s="641">
        <v>110360</v>
      </c>
      <c r="Z50" s="624"/>
      <c r="AA50" s="641">
        <v>120360</v>
      </c>
      <c r="AB50" s="624"/>
      <c r="AC50" s="641">
        <v>130360</v>
      </c>
      <c r="AD50" s="624"/>
      <c r="AE50" s="641">
        <v>140360</v>
      </c>
      <c r="AF50" s="624"/>
      <c r="AG50" s="641">
        <v>150360</v>
      </c>
      <c r="AH50" s="624"/>
      <c r="AI50" s="641">
        <v>160360</v>
      </c>
      <c r="AJ50" s="624"/>
      <c r="AK50" s="641">
        <v>170360</v>
      </c>
      <c r="AL50" s="624"/>
      <c r="AM50" s="641">
        <v>180360</v>
      </c>
      <c r="AN50" s="624"/>
      <c r="AO50" s="641">
        <v>190360</v>
      </c>
      <c r="AP50" s="624"/>
      <c r="AQ50" s="641">
        <v>200360</v>
      </c>
      <c r="AR50" s="625"/>
    </row>
    <row r="51" spans="1:45" x14ac:dyDescent="0.2">
      <c r="A51" s="564"/>
      <c r="B51" s="622" t="s">
        <v>222</v>
      </c>
      <c r="C51" s="623" t="s">
        <v>677</v>
      </c>
      <c r="D51" s="587"/>
      <c r="E51" s="641">
        <v>10370</v>
      </c>
      <c r="F51" s="624"/>
      <c r="G51" s="641">
        <v>20370</v>
      </c>
      <c r="H51" s="624"/>
      <c r="I51" s="641">
        <v>30370</v>
      </c>
      <c r="J51" s="624"/>
      <c r="K51" s="641">
        <v>40370</v>
      </c>
      <c r="L51" s="624"/>
      <c r="M51" s="641">
        <v>50370</v>
      </c>
      <c r="N51" s="624"/>
      <c r="O51" s="641">
        <v>60370</v>
      </c>
      <c r="P51" s="624"/>
      <c r="Q51" s="641">
        <v>70370</v>
      </c>
      <c r="R51" s="624"/>
      <c r="S51" s="641">
        <v>80370</v>
      </c>
      <c r="T51" s="624"/>
      <c r="U51" s="641">
        <v>90370</v>
      </c>
      <c r="V51" s="624"/>
      <c r="W51" s="641">
        <v>100370</v>
      </c>
      <c r="X51" s="624"/>
      <c r="Y51" s="641">
        <v>110370</v>
      </c>
      <c r="Z51" s="624"/>
      <c r="AA51" s="641">
        <v>120370</v>
      </c>
      <c r="AB51" s="624"/>
      <c r="AC51" s="641">
        <v>130370</v>
      </c>
      <c r="AD51" s="624"/>
      <c r="AE51" s="641">
        <v>140370</v>
      </c>
      <c r="AF51" s="624"/>
      <c r="AG51" s="641">
        <v>150370</v>
      </c>
      <c r="AH51" s="624"/>
      <c r="AI51" s="641">
        <v>160370</v>
      </c>
      <c r="AJ51" s="624"/>
      <c r="AK51" s="641">
        <v>170370</v>
      </c>
      <c r="AL51" s="624"/>
      <c r="AM51" s="641">
        <v>180370</v>
      </c>
      <c r="AN51" s="624"/>
      <c r="AO51" s="641">
        <v>190370</v>
      </c>
      <c r="AP51" s="624"/>
      <c r="AQ51" s="641">
        <v>200370</v>
      </c>
      <c r="AR51" s="625"/>
    </row>
    <row r="52" spans="1:45" ht="13.5" thickBot="1" x14ac:dyDescent="0.25">
      <c r="A52" s="564"/>
      <c r="B52" s="626" t="s">
        <v>223</v>
      </c>
      <c r="C52" s="627" t="s">
        <v>678</v>
      </c>
      <c r="D52" s="628"/>
      <c r="E52" s="644">
        <v>10380</v>
      </c>
      <c r="F52" s="630"/>
      <c r="G52" s="644">
        <v>20380</v>
      </c>
      <c r="H52" s="630"/>
      <c r="I52" s="644">
        <v>30380</v>
      </c>
      <c r="J52" s="630"/>
      <c r="K52" s="644">
        <v>40380</v>
      </c>
      <c r="L52" s="630"/>
      <c r="M52" s="644">
        <v>50380</v>
      </c>
      <c r="N52" s="630"/>
      <c r="O52" s="644">
        <v>60380</v>
      </c>
      <c r="P52" s="630"/>
      <c r="Q52" s="644">
        <v>70380</v>
      </c>
      <c r="R52" s="630"/>
      <c r="S52" s="644">
        <v>80380</v>
      </c>
      <c r="T52" s="630"/>
      <c r="U52" s="644">
        <v>90380</v>
      </c>
      <c r="V52" s="630"/>
      <c r="W52" s="644">
        <v>100380</v>
      </c>
      <c r="X52" s="630"/>
      <c r="Y52" s="644">
        <v>110380</v>
      </c>
      <c r="Z52" s="630"/>
      <c r="AA52" s="644">
        <v>120380</v>
      </c>
      <c r="AB52" s="630"/>
      <c r="AC52" s="644">
        <v>130380</v>
      </c>
      <c r="AD52" s="630"/>
      <c r="AE52" s="644">
        <v>140380</v>
      </c>
      <c r="AF52" s="630"/>
      <c r="AG52" s="644">
        <v>150380</v>
      </c>
      <c r="AH52" s="630"/>
      <c r="AI52" s="644">
        <v>160380</v>
      </c>
      <c r="AJ52" s="630"/>
      <c r="AK52" s="644">
        <v>170380</v>
      </c>
      <c r="AL52" s="630"/>
      <c r="AM52" s="644">
        <v>180380</v>
      </c>
      <c r="AN52" s="630"/>
      <c r="AO52" s="644">
        <v>190380</v>
      </c>
      <c r="AP52" s="630"/>
      <c r="AQ52" s="644">
        <v>200380</v>
      </c>
      <c r="AR52" s="631"/>
    </row>
    <row r="53" spans="1:45" s="655" customFormat="1" ht="14.25" thickTop="1" thickBot="1" x14ac:dyDescent="0.25">
      <c r="A53" s="654"/>
      <c r="B53" s="645" t="s">
        <v>225</v>
      </c>
      <c r="C53" s="633" t="s">
        <v>707</v>
      </c>
      <c r="D53" s="646"/>
      <c r="E53" s="647">
        <v>10390</v>
      </c>
      <c r="F53" s="633"/>
      <c r="G53" s="647">
        <v>20390</v>
      </c>
      <c r="H53" s="633"/>
      <c r="I53" s="647">
        <v>30390</v>
      </c>
      <c r="J53" s="633"/>
      <c r="K53" s="647">
        <v>40390</v>
      </c>
      <c r="L53" s="633"/>
      <c r="M53" s="647">
        <v>50390</v>
      </c>
      <c r="N53" s="633"/>
      <c r="O53" s="647">
        <v>60390</v>
      </c>
      <c r="P53" s="633"/>
      <c r="Q53" s="647">
        <v>70390</v>
      </c>
      <c r="R53" s="633"/>
      <c r="S53" s="647">
        <v>80390</v>
      </c>
      <c r="T53" s="633"/>
      <c r="U53" s="647">
        <v>90390</v>
      </c>
      <c r="V53" s="633"/>
      <c r="W53" s="647">
        <v>100390</v>
      </c>
      <c r="X53" s="633"/>
      <c r="Y53" s="647">
        <v>110390</v>
      </c>
      <c r="Z53" s="633"/>
      <c r="AA53" s="647">
        <v>120390</v>
      </c>
      <c r="AB53" s="633"/>
      <c r="AC53" s="647">
        <v>130390</v>
      </c>
      <c r="AD53" s="633"/>
      <c r="AE53" s="647">
        <v>140390</v>
      </c>
      <c r="AF53" s="633"/>
      <c r="AG53" s="647">
        <v>150390</v>
      </c>
      <c r="AH53" s="633"/>
      <c r="AI53" s="647">
        <v>160390</v>
      </c>
      <c r="AJ53" s="633"/>
      <c r="AK53" s="647">
        <v>170390</v>
      </c>
      <c r="AL53" s="633"/>
      <c r="AM53" s="647">
        <v>180390</v>
      </c>
      <c r="AN53" s="633"/>
      <c r="AO53" s="647">
        <v>190390</v>
      </c>
      <c r="AP53" s="633"/>
      <c r="AQ53" s="647">
        <v>200390</v>
      </c>
      <c r="AR53" s="648"/>
    </row>
    <row r="54" spans="1:45" s="655" customFormat="1" ht="14.25" thickTop="1" thickBot="1" x14ac:dyDescent="0.25">
      <c r="A54" s="654"/>
      <c r="B54" s="645" t="s">
        <v>227</v>
      </c>
      <c r="C54" s="656" t="s">
        <v>682</v>
      </c>
      <c r="D54" s="646"/>
      <c r="E54" s="647">
        <v>10400</v>
      </c>
      <c r="F54" s="633"/>
      <c r="G54" s="647">
        <v>20400</v>
      </c>
      <c r="H54" s="633"/>
      <c r="I54" s="647">
        <v>30400</v>
      </c>
      <c r="J54" s="633"/>
      <c r="K54" s="647">
        <v>40400</v>
      </c>
      <c r="L54" s="633"/>
      <c r="M54" s="647">
        <v>50400</v>
      </c>
      <c r="N54" s="633"/>
      <c r="O54" s="647">
        <v>60400</v>
      </c>
      <c r="P54" s="633"/>
      <c r="Q54" s="647">
        <v>70400</v>
      </c>
      <c r="R54" s="633"/>
      <c r="S54" s="647">
        <v>80400</v>
      </c>
      <c r="T54" s="633"/>
      <c r="U54" s="647">
        <v>90400</v>
      </c>
      <c r="V54" s="633"/>
      <c r="W54" s="647">
        <v>100400</v>
      </c>
      <c r="X54" s="633"/>
      <c r="Y54" s="647">
        <v>110400</v>
      </c>
      <c r="Z54" s="633"/>
      <c r="AA54" s="647">
        <v>120400</v>
      </c>
      <c r="AB54" s="633"/>
      <c r="AC54" s="647">
        <v>130400</v>
      </c>
      <c r="AD54" s="633"/>
      <c r="AE54" s="647">
        <v>140400</v>
      </c>
      <c r="AF54" s="633"/>
      <c r="AG54" s="647">
        <v>150400</v>
      </c>
      <c r="AH54" s="633"/>
      <c r="AI54" s="647">
        <v>160400</v>
      </c>
      <c r="AJ54" s="633"/>
      <c r="AK54" s="647">
        <v>170400</v>
      </c>
      <c r="AL54" s="633"/>
      <c r="AM54" s="647">
        <v>180400</v>
      </c>
      <c r="AN54" s="633"/>
      <c r="AO54" s="647">
        <v>190400</v>
      </c>
      <c r="AP54" s="633"/>
      <c r="AQ54" s="647">
        <v>200400</v>
      </c>
      <c r="AR54" s="648"/>
    </row>
    <row r="55" spans="1:45" s="614" customFormat="1" ht="30" customHeight="1" thickTop="1" x14ac:dyDescent="0.2">
      <c r="A55" s="609"/>
      <c r="B55" s="652"/>
      <c r="C55" s="653" t="s">
        <v>534</v>
      </c>
      <c r="D55" s="601"/>
      <c r="E55" s="602"/>
      <c r="F55" s="602"/>
      <c r="G55" s="602"/>
      <c r="H55" s="602"/>
      <c r="I55" s="602"/>
      <c r="J55" s="602"/>
      <c r="K55" s="602"/>
      <c r="L55" s="602"/>
      <c r="M55" s="602"/>
      <c r="N55" s="602"/>
      <c r="O55" s="602"/>
      <c r="P55" s="602"/>
      <c r="Q55" s="602"/>
      <c r="R55" s="602"/>
      <c r="S55" s="602"/>
      <c r="T55" s="602"/>
      <c r="U55" s="602"/>
      <c r="V55" s="602"/>
      <c r="W55" s="602"/>
      <c r="X55" s="602"/>
      <c r="Y55" s="602"/>
      <c r="Z55" s="602"/>
      <c r="AA55" s="602"/>
      <c r="AB55" s="602"/>
      <c r="AC55" s="602"/>
      <c r="AD55" s="602"/>
      <c r="AE55" s="602"/>
      <c r="AF55" s="602"/>
      <c r="AG55" s="602"/>
      <c r="AH55" s="602"/>
      <c r="AI55" s="602"/>
      <c r="AJ55" s="602"/>
      <c r="AK55" s="602"/>
      <c r="AL55" s="602"/>
      <c r="AM55" s="602"/>
      <c r="AN55" s="602"/>
      <c r="AO55" s="602"/>
      <c r="AP55" s="602"/>
      <c r="AQ55" s="602"/>
      <c r="AR55" s="603"/>
    </row>
    <row r="56" spans="1:45" s="655" customFormat="1" x14ac:dyDescent="0.2">
      <c r="A56" s="654"/>
      <c r="B56" s="622" t="s">
        <v>228</v>
      </c>
      <c r="C56" s="623" t="s">
        <v>683</v>
      </c>
      <c r="D56" s="587"/>
      <c r="E56" s="641">
        <v>10410</v>
      </c>
      <c r="F56" s="657"/>
      <c r="G56" s="641">
        <v>20410</v>
      </c>
      <c r="H56" s="657"/>
      <c r="I56" s="641">
        <v>30410</v>
      </c>
      <c r="J56" s="657"/>
      <c r="K56" s="641">
        <v>40410</v>
      </c>
      <c r="L56" s="657"/>
      <c r="M56" s="641">
        <v>50410</v>
      </c>
      <c r="N56" s="657"/>
      <c r="O56" s="641">
        <v>60410</v>
      </c>
      <c r="P56" s="657"/>
      <c r="Q56" s="641">
        <v>70410</v>
      </c>
      <c r="R56" s="657"/>
      <c r="S56" s="641">
        <v>80410</v>
      </c>
      <c r="T56" s="657"/>
      <c r="U56" s="641">
        <v>90410</v>
      </c>
      <c r="V56" s="657"/>
      <c r="W56" s="641">
        <v>100410</v>
      </c>
      <c r="X56" s="657"/>
      <c r="Y56" s="641">
        <v>110410</v>
      </c>
      <c r="Z56" s="657"/>
      <c r="AA56" s="641">
        <v>120410</v>
      </c>
      <c r="AB56" s="657"/>
      <c r="AC56" s="641">
        <v>130410</v>
      </c>
      <c r="AD56" s="657"/>
      <c r="AE56" s="641">
        <v>140410</v>
      </c>
      <c r="AF56" s="657"/>
      <c r="AG56" s="641">
        <v>150410</v>
      </c>
      <c r="AH56" s="657"/>
      <c r="AI56" s="641">
        <v>160410</v>
      </c>
      <c r="AJ56" s="657"/>
      <c r="AK56" s="641">
        <v>170410</v>
      </c>
      <c r="AL56" s="657"/>
      <c r="AM56" s="641">
        <v>180410</v>
      </c>
      <c r="AN56" s="657"/>
      <c r="AO56" s="641">
        <v>190410</v>
      </c>
      <c r="AP56" s="657"/>
      <c r="AQ56" s="658">
        <v>200410</v>
      </c>
      <c r="AR56" s="625"/>
    </row>
    <row r="57" spans="1:45" s="655" customFormat="1" ht="13.5" thickBot="1" x14ac:dyDescent="0.25">
      <c r="A57" s="654"/>
      <c r="B57" s="659" t="s">
        <v>235</v>
      </c>
      <c r="C57" s="627" t="s">
        <v>684</v>
      </c>
      <c r="D57" s="628"/>
      <c r="E57" s="660">
        <v>10420</v>
      </c>
      <c r="F57" s="661"/>
      <c r="G57" s="660">
        <v>20420</v>
      </c>
      <c r="H57" s="661"/>
      <c r="I57" s="660">
        <v>30420</v>
      </c>
      <c r="J57" s="661"/>
      <c r="K57" s="660">
        <v>40420</v>
      </c>
      <c r="L57" s="661"/>
      <c r="M57" s="660">
        <v>50420</v>
      </c>
      <c r="N57" s="661"/>
      <c r="O57" s="660">
        <v>60420</v>
      </c>
      <c r="P57" s="661"/>
      <c r="Q57" s="660">
        <v>70420</v>
      </c>
      <c r="R57" s="661"/>
      <c r="S57" s="660">
        <v>80420</v>
      </c>
      <c r="T57" s="661"/>
      <c r="U57" s="660">
        <v>90420</v>
      </c>
      <c r="V57" s="661"/>
      <c r="W57" s="660">
        <v>100420</v>
      </c>
      <c r="X57" s="661"/>
      <c r="Y57" s="660">
        <v>110420</v>
      </c>
      <c r="Z57" s="661"/>
      <c r="AA57" s="660">
        <v>120420</v>
      </c>
      <c r="AB57" s="661"/>
      <c r="AC57" s="660">
        <v>130420</v>
      </c>
      <c r="AD57" s="661"/>
      <c r="AE57" s="660">
        <v>140420</v>
      </c>
      <c r="AF57" s="661"/>
      <c r="AG57" s="660">
        <v>150420</v>
      </c>
      <c r="AH57" s="661"/>
      <c r="AI57" s="660">
        <v>160420</v>
      </c>
      <c r="AJ57" s="661"/>
      <c r="AK57" s="660">
        <v>170420</v>
      </c>
      <c r="AL57" s="661"/>
      <c r="AM57" s="660">
        <v>180420</v>
      </c>
      <c r="AN57" s="661"/>
      <c r="AO57" s="660">
        <v>190420</v>
      </c>
      <c r="AP57" s="661"/>
      <c r="AQ57" s="662">
        <v>200420</v>
      </c>
      <c r="AR57" s="631"/>
    </row>
    <row r="58" spans="1:45" s="655" customFormat="1" ht="14.25" thickTop="1" thickBot="1" x14ac:dyDescent="0.25">
      <c r="A58" s="654"/>
      <c r="B58" s="645" t="s">
        <v>237</v>
      </c>
      <c r="C58" s="693" t="s">
        <v>685</v>
      </c>
      <c r="D58" s="646"/>
      <c r="E58" s="647">
        <v>10430</v>
      </c>
      <c r="F58" s="633"/>
      <c r="G58" s="647">
        <v>20430</v>
      </c>
      <c r="H58" s="633"/>
      <c r="I58" s="647">
        <v>30430</v>
      </c>
      <c r="J58" s="633"/>
      <c r="K58" s="647">
        <v>40430</v>
      </c>
      <c r="L58" s="633"/>
      <c r="M58" s="647">
        <v>50430</v>
      </c>
      <c r="N58" s="633"/>
      <c r="O58" s="647">
        <v>60430</v>
      </c>
      <c r="P58" s="633"/>
      <c r="Q58" s="647">
        <v>70430</v>
      </c>
      <c r="R58" s="633"/>
      <c r="S58" s="647">
        <v>80430</v>
      </c>
      <c r="T58" s="633"/>
      <c r="U58" s="647">
        <v>90430</v>
      </c>
      <c r="V58" s="633"/>
      <c r="W58" s="647">
        <v>100430</v>
      </c>
      <c r="X58" s="633"/>
      <c r="Y58" s="647">
        <v>110430</v>
      </c>
      <c r="Z58" s="633"/>
      <c r="AA58" s="647">
        <v>120430</v>
      </c>
      <c r="AB58" s="633"/>
      <c r="AC58" s="647">
        <v>130430</v>
      </c>
      <c r="AD58" s="633"/>
      <c r="AE58" s="647">
        <v>140430</v>
      </c>
      <c r="AF58" s="633"/>
      <c r="AG58" s="647">
        <v>150430</v>
      </c>
      <c r="AH58" s="633"/>
      <c r="AI58" s="647">
        <v>160430</v>
      </c>
      <c r="AJ58" s="633"/>
      <c r="AK58" s="647">
        <v>170430</v>
      </c>
      <c r="AL58" s="633"/>
      <c r="AM58" s="647">
        <v>180430</v>
      </c>
      <c r="AN58" s="633"/>
      <c r="AO58" s="647">
        <v>190430</v>
      </c>
      <c r="AP58" s="633"/>
      <c r="AQ58" s="663">
        <v>200430</v>
      </c>
      <c r="AR58" s="648"/>
    </row>
    <row r="59" spans="1:45" s="669" customFormat="1" ht="30" customHeight="1" thickTop="1" thickBot="1" x14ac:dyDescent="0.25">
      <c r="A59" s="664"/>
      <c r="B59" s="665" t="s">
        <v>238</v>
      </c>
      <c r="C59" s="666" t="s">
        <v>708</v>
      </c>
      <c r="D59" s="634"/>
      <c r="E59" s="667">
        <v>10440</v>
      </c>
      <c r="F59" s="636"/>
      <c r="G59" s="667">
        <v>20440</v>
      </c>
      <c r="H59" s="636"/>
      <c r="I59" s="667">
        <v>30440</v>
      </c>
      <c r="J59" s="636"/>
      <c r="K59" s="667">
        <v>40440</v>
      </c>
      <c r="L59" s="636"/>
      <c r="M59" s="667">
        <v>50440</v>
      </c>
      <c r="N59" s="636"/>
      <c r="O59" s="667">
        <v>60440</v>
      </c>
      <c r="P59" s="636"/>
      <c r="Q59" s="667">
        <v>70440</v>
      </c>
      <c r="R59" s="636"/>
      <c r="S59" s="667">
        <v>80440</v>
      </c>
      <c r="T59" s="636"/>
      <c r="U59" s="667">
        <v>90440</v>
      </c>
      <c r="V59" s="636"/>
      <c r="W59" s="667">
        <v>100440</v>
      </c>
      <c r="X59" s="636"/>
      <c r="Y59" s="667">
        <v>110440</v>
      </c>
      <c r="Z59" s="636"/>
      <c r="AA59" s="667">
        <v>120440</v>
      </c>
      <c r="AB59" s="636"/>
      <c r="AC59" s="667">
        <v>130440</v>
      </c>
      <c r="AD59" s="636"/>
      <c r="AE59" s="667">
        <v>140440</v>
      </c>
      <c r="AF59" s="636"/>
      <c r="AG59" s="667">
        <v>150440</v>
      </c>
      <c r="AH59" s="636"/>
      <c r="AI59" s="667">
        <v>160440</v>
      </c>
      <c r="AJ59" s="636"/>
      <c r="AK59" s="667">
        <v>170440</v>
      </c>
      <c r="AL59" s="636"/>
      <c r="AM59" s="667">
        <v>180440</v>
      </c>
      <c r="AN59" s="636"/>
      <c r="AO59" s="667">
        <v>190440</v>
      </c>
      <c r="AP59" s="636"/>
      <c r="AQ59" s="668">
        <v>200440</v>
      </c>
      <c r="AR59" s="637"/>
    </row>
    <row r="60" spans="1:45" s="614" customFormat="1" ht="30" customHeight="1" thickBot="1" x14ac:dyDescent="0.25">
      <c r="A60" s="609"/>
      <c r="B60" s="652"/>
      <c r="C60" s="653" t="s">
        <v>695</v>
      </c>
      <c r="D60" s="601"/>
      <c r="E60" s="602"/>
      <c r="F60" s="602"/>
      <c r="G60" s="602"/>
      <c r="H60" s="602"/>
      <c r="I60" s="602"/>
      <c r="J60" s="602"/>
      <c r="K60" s="602"/>
      <c r="L60" s="602"/>
      <c r="M60" s="602"/>
      <c r="N60" s="602"/>
      <c r="O60" s="602"/>
      <c r="P60" s="602"/>
      <c r="Q60" s="602"/>
      <c r="R60" s="602"/>
      <c r="S60" s="602"/>
      <c r="T60" s="602"/>
      <c r="U60" s="602"/>
      <c r="V60" s="602"/>
      <c r="W60" s="602"/>
      <c r="X60" s="602"/>
      <c r="Y60" s="602"/>
      <c r="Z60" s="602"/>
      <c r="AA60" s="602"/>
      <c r="AB60" s="602"/>
      <c r="AC60" s="602"/>
      <c r="AD60" s="602"/>
      <c r="AE60" s="602"/>
      <c r="AF60" s="602"/>
      <c r="AG60" s="602"/>
      <c r="AH60" s="602"/>
      <c r="AI60" s="602"/>
      <c r="AJ60" s="602"/>
      <c r="AK60" s="602"/>
      <c r="AL60" s="602"/>
      <c r="AM60" s="602"/>
      <c r="AN60" s="602"/>
      <c r="AO60" s="602"/>
      <c r="AP60" s="602"/>
      <c r="AQ60" s="602"/>
      <c r="AR60" s="603"/>
    </row>
    <row r="61" spans="1:45" s="683" customFormat="1" ht="39" customHeight="1" x14ac:dyDescent="0.2">
      <c r="A61" s="676"/>
      <c r="B61" s="677" t="s">
        <v>245</v>
      </c>
      <c r="C61" s="678" t="s">
        <v>696</v>
      </c>
      <c r="D61" s="679"/>
      <c r="E61" s="680">
        <v>10450</v>
      </c>
      <c r="F61" s="679"/>
      <c r="G61" s="680">
        <v>20450</v>
      </c>
      <c r="H61" s="679"/>
      <c r="I61" s="680">
        <v>30450</v>
      </c>
      <c r="J61" s="679"/>
      <c r="K61" s="680">
        <v>40450</v>
      </c>
      <c r="L61" s="679"/>
      <c r="M61" s="680">
        <v>50450</v>
      </c>
      <c r="N61" s="679"/>
      <c r="O61" s="680">
        <v>60450</v>
      </c>
      <c r="P61" s="679"/>
      <c r="Q61" s="680">
        <v>70450</v>
      </c>
      <c r="R61" s="679"/>
      <c r="S61" s="680">
        <v>80450</v>
      </c>
      <c r="T61" s="679"/>
      <c r="U61" s="680">
        <v>90450</v>
      </c>
      <c r="V61" s="679"/>
      <c r="W61" s="680">
        <v>100450</v>
      </c>
      <c r="X61" s="679"/>
      <c r="Y61" s="680">
        <v>110450</v>
      </c>
      <c r="Z61" s="679"/>
      <c r="AA61" s="680">
        <v>120450</v>
      </c>
      <c r="AB61" s="679"/>
      <c r="AC61" s="680">
        <v>130450</v>
      </c>
      <c r="AD61" s="679"/>
      <c r="AE61" s="680">
        <v>140450</v>
      </c>
      <c r="AF61" s="679"/>
      <c r="AG61" s="680">
        <v>150450</v>
      </c>
      <c r="AH61" s="679"/>
      <c r="AI61" s="680">
        <v>160450</v>
      </c>
      <c r="AJ61" s="679"/>
      <c r="AK61" s="680">
        <v>170450</v>
      </c>
      <c r="AL61" s="679"/>
      <c r="AM61" s="680">
        <v>180450</v>
      </c>
      <c r="AN61" s="679"/>
      <c r="AO61" s="680">
        <v>190450</v>
      </c>
      <c r="AP61" s="679"/>
      <c r="AQ61" s="680">
        <v>200450</v>
      </c>
      <c r="AR61" s="681"/>
      <c r="AS61" s="682"/>
    </row>
    <row r="62" spans="1:45" s="683" customFormat="1" ht="36.75" customHeight="1" thickBot="1" x14ac:dyDescent="0.25">
      <c r="A62" s="676"/>
      <c r="B62" s="684" t="s">
        <v>247</v>
      </c>
      <c r="C62" s="685" t="s">
        <v>697</v>
      </c>
      <c r="D62" s="686"/>
      <c r="E62" s="687">
        <v>10460</v>
      </c>
      <c r="F62" s="686"/>
      <c r="G62" s="687">
        <v>20460</v>
      </c>
      <c r="H62" s="686"/>
      <c r="I62" s="687">
        <v>30460</v>
      </c>
      <c r="J62" s="686"/>
      <c r="K62" s="687">
        <v>40460</v>
      </c>
      <c r="L62" s="686"/>
      <c r="M62" s="687">
        <v>50460</v>
      </c>
      <c r="N62" s="686"/>
      <c r="O62" s="687">
        <v>60460</v>
      </c>
      <c r="P62" s="686"/>
      <c r="Q62" s="687">
        <v>70460</v>
      </c>
      <c r="R62" s="686"/>
      <c r="S62" s="687">
        <v>80460</v>
      </c>
      <c r="T62" s="686"/>
      <c r="U62" s="687">
        <v>90460</v>
      </c>
      <c r="V62" s="686"/>
      <c r="W62" s="687">
        <v>100460</v>
      </c>
      <c r="X62" s="686"/>
      <c r="Y62" s="687">
        <v>110460</v>
      </c>
      <c r="Z62" s="686"/>
      <c r="AA62" s="687">
        <v>120460</v>
      </c>
      <c r="AB62" s="686"/>
      <c r="AC62" s="687">
        <v>130460</v>
      </c>
      <c r="AD62" s="686"/>
      <c r="AE62" s="687">
        <v>140460</v>
      </c>
      <c r="AF62" s="686"/>
      <c r="AG62" s="687">
        <v>150460</v>
      </c>
      <c r="AH62" s="686"/>
      <c r="AI62" s="687">
        <v>160460</v>
      </c>
      <c r="AJ62" s="686"/>
      <c r="AK62" s="687">
        <v>170460</v>
      </c>
      <c r="AL62" s="686"/>
      <c r="AM62" s="687">
        <v>180460</v>
      </c>
      <c r="AN62" s="686"/>
      <c r="AO62" s="687">
        <v>190460</v>
      </c>
      <c r="AP62" s="686"/>
      <c r="AQ62" s="687">
        <v>200460</v>
      </c>
      <c r="AR62" s="688"/>
      <c r="AS62" s="682"/>
    </row>
  </sheetData>
  <mergeCells count="4">
    <mergeCell ref="B6:C6"/>
    <mergeCell ref="D6:D7"/>
    <mergeCell ref="AR6:AR7"/>
    <mergeCell ref="B7:C7"/>
  </mergeCells>
  <pageMargins left="0.23622047244094491" right="0.23622047244094491" top="0.74803149606299213" bottom="0.74803149606299213" header="0.31496062992125984" footer="0.31496062992125984"/>
  <pageSetup paperSize="9" scale="36" fitToHeight="0" orientation="landscape" r:id="rId1"/>
  <headerFooter>
    <oddHeader>&amp;A</oddHeader>
    <oddFooter>Stranica &amp;P od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zoomScale="85" zoomScaleNormal="85" zoomScaleSheetLayoutView="100" workbookViewId="0"/>
  </sheetViews>
  <sheetFormatPr defaultColWidth="8" defaultRowHeight="12.75" x14ac:dyDescent="0.2"/>
  <cols>
    <col min="1" max="1" width="4.28515625" style="559" customWidth="1"/>
    <col min="2" max="2" width="8.7109375" style="670" customWidth="1"/>
    <col min="3" max="3" width="48" style="671" customWidth="1"/>
    <col min="4" max="4" width="10.140625" style="672" customWidth="1"/>
    <col min="5" max="5" width="7.85546875" style="672" customWidth="1"/>
    <col min="6" max="6" width="10.28515625" style="671" customWidth="1"/>
    <col min="7" max="7" width="7.85546875" style="672" customWidth="1"/>
    <col min="8" max="8" width="7.85546875" style="559" customWidth="1"/>
    <col min="9" max="9" width="7.85546875" style="672" customWidth="1"/>
    <col min="10" max="10" width="7.85546875" style="559" customWidth="1"/>
    <col min="11" max="11" width="7.85546875" style="672" customWidth="1"/>
    <col min="12" max="12" width="7.85546875" style="559" customWidth="1"/>
    <col min="13" max="13" width="7.85546875" style="672" customWidth="1"/>
    <col min="14" max="14" width="7.85546875" style="559" customWidth="1"/>
    <col min="15" max="15" width="7.85546875" style="672" customWidth="1"/>
    <col min="16" max="16" width="7.85546875" style="559" customWidth="1"/>
    <col min="17" max="17" width="7.85546875" style="672" customWidth="1"/>
    <col min="18" max="18" width="7.85546875" style="559" customWidth="1"/>
    <col min="19" max="19" width="7.85546875" style="672" customWidth="1"/>
    <col min="20" max="20" width="7.85546875" style="559" customWidth="1"/>
    <col min="21" max="21" width="7.85546875" style="672" customWidth="1"/>
    <col min="22" max="22" width="7.85546875" style="559" customWidth="1"/>
    <col min="23" max="23" width="7.85546875" style="672" customWidth="1"/>
    <col min="24" max="24" width="7.85546875" style="559" customWidth="1"/>
    <col min="25" max="25" width="7.85546875" style="672" customWidth="1"/>
    <col min="26" max="26" width="7.85546875" style="559" customWidth="1"/>
    <col min="27" max="27" width="7.85546875" style="672" customWidth="1"/>
    <col min="28" max="28" width="7.85546875" style="559" customWidth="1"/>
    <col min="29" max="29" width="7.85546875" style="672" customWidth="1"/>
    <col min="30" max="30" width="7.85546875" style="559" customWidth="1"/>
    <col min="31" max="31" width="7.85546875" style="672" customWidth="1"/>
    <col min="32" max="32" width="7.85546875" style="559" customWidth="1"/>
    <col min="33" max="33" width="7.85546875" style="672" customWidth="1"/>
    <col min="34" max="34" width="7.85546875" style="559" customWidth="1"/>
    <col min="35" max="35" width="7.85546875" style="672" customWidth="1"/>
    <col min="36" max="36" width="7.85546875" style="559" customWidth="1"/>
    <col min="37" max="37" width="7.85546875" style="672" customWidth="1"/>
    <col min="38" max="38" width="7.85546875" style="559" customWidth="1"/>
    <col min="39" max="39" width="7.85546875" style="672" customWidth="1"/>
    <col min="40" max="40" width="7.85546875" style="559" customWidth="1"/>
    <col min="41" max="41" width="7.85546875" style="672" customWidth="1"/>
    <col min="42" max="42" width="7.85546875" style="559" customWidth="1"/>
    <col min="43" max="43" width="7.85546875" style="672" customWidth="1"/>
    <col min="44" max="44" width="9.42578125" style="559" customWidth="1"/>
    <col min="45" max="45" width="15.5703125" style="559" customWidth="1"/>
    <col min="46" max="16384" width="8" style="559"/>
  </cols>
  <sheetData>
    <row r="1" spans="1:44" ht="13.5" thickBot="1" x14ac:dyDescent="0.25">
      <c r="B1" s="560"/>
      <c r="C1" s="561"/>
      <c r="D1" s="562"/>
      <c r="E1" s="562"/>
      <c r="F1" s="561"/>
      <c r="G1" s="562"/>
      <c r="H1" s="563"/>
      <c r="I1" s="562"/>
      <c r="J1" s="563"/>
      <c r="K1" s="562"/>
      <c r="L1" s="563"/>
      <c r="M1" s="562"/>
      <c r="N1" s="563"/>
      <c r="O1" s="562"/>
      <c r="P1" s="563"/>
      <c r="Q1" s="562"/>
      <c r="R1" s="563"/>
      <c r="S1" s="562"/>
      <c r="T1" s="563"/>
      <c r="U1" s="562"/>
      <c r="V1" s="563"/>
      <c r="W1" s="562"/>
      <c r="X1" s="563"/>
      <c r="Y1" s="562"/>
      <c r="Z1" s="563"/>
      <c r="AA1" s="562"/>
      <c r="AB1" s="563"/>
      <c r="AC1" s="562"/>
      <c r="AD1" s="563"/>
      <c r="AE1" s="562"/>
      <c r="AF1" s="563"/>
      <c r="AG1" s="562"/>
      <c r="AH1" s="563"/>
      <c r="AI1" s="562"/>
      <c r="AJ1" s="563"/>
      <c r="AK1" s="562"/>
      <c r="AL1" s="563"/>
      <c r="AM1" s="562"/>
      <c r="AN1" s="563"/>
      <c r="AO1" s="562"/>
      <c r="AP1" s="563"/>
      <c r="AQ1" s="562"/>
      <c r="AR1" s="563"/>
    </row>
    <row r="2" spans="1:44" ht="15.75" customHeight="1" x14ac:dyDescent="0.2">
      <c r="A2" s="564"/>
      <c r="B2" s="565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7"/>
      <c r="AB2" s="568" t="s">
        <v>609</v>
      </c>
      <c r="AC2" s="566"/>
      <c r="AD2" s="569"/>
      <c r="AE2" s="566"/>
      <c r="AF2" s="570"/>
      <c r="AG2" s="566"/>
      <c r="AH2" s="570"/>
      <c r="AI2" s="566"/>
      <c r="AJ2" s="570"/>
      <c r="AK2" s="566"/>
      <c r="AL2" s="570"/>
      <c r="AM2" s="566"/>
      <c r="AN2" s="570"/>
      <c r="AO2" s="566"/>
      <c r="AP2" s="570"/>
      <c r="AQ2" s="566"/>
      <c r="AR2" s="571"/>
    </row>
    <row r="3" spans="1:44" ht="15.75" customHeight="1" x14ac:dyDescent="0.2">
      <c r="A3" s="564"/>
      <c r="B3" s="572"/>
      <c r="C3" s="573" t="s">
        <v>808</v>
      </c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4"/>
      <c r="U3" s="574"/>
      <c r="V3" s="574"/>
      <c r="W3" s="574"/>
      <c r="X3" s="574"/>
      <c r="Y3" s="574"/>
      <c r="Z3" s="574"/>
      <c r="AA3" s="575"/>
      <c r="AB3" s="576" t="s">
        <v>610</v>
      </c>
      <c r="AC3" s="574"/>
      <c r="AD3" s="577"/>
      <c r="AE3" s="574"/>
      <c r="AF3" s="578"/>
      <c r="AG3" s="574"/>
      <c r="AH3" s="578"/>
      <c r="AI3" s="574"/>
      <c r="AJ3" s="578"/>
      <c r="AK3" s="574"/>
      <c r="AL3" s="578"/>
      <c r="AM3" s="574"/>
      <c r="AN3" s="578"/>
      <c r="AO3" s="574"/>
      <c r="AP3" s="578"/>
      <c r="AQ3" s="574"/>
      <c r="AR3" s="579"/>
    </row>
    <row r="4" spans="1:44" ht="15.75" customHeight="1" x14ac:dyDescent="0.2">
      <c r="A4" s="564"/>
      <c r="B4" s="572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74"/>
      <c r="U4" s="574"/>
      <c r="V4" s="574"/>
      <c r="W4" s="574"/>
      <c r="X4" s="574"/>
      <c r="Y4" s="574"/>
      <c r="Z4" s="574"/>
      <c r="AA4" s="575"/>
      <c r="AB4" s="576" t="s">
        <v>611</v>
      </c>
      <c r="AC4" s="574"/>
      <c r="AD4" s="577"/>
      <c r="AE4" s="574"/>
      <c r="AF4" s="578"/>
      <c r="AG4" s="574"/>
      <c r="AH4" s="578"/>
      <c r="AI4" s="574"/>
      <c r="AJ4" s="578"/>
      <c r="AK4" s="574"/>
      <c r="AL4" s="578"/>
      <c r="AM4" s="574"/>
      <c r="AN4" s="578"/>
      <c r="AO4" s="574"/>
      <c r="AP4" s="578"/>
      <c r="AQ4" s="574"/>
      <c r="AR4" s="579"/>
    </row>
    <row r="5" spans="1:44" ht="13.5" thickBot="1" x14ac:dyDescent="0.25">
      <c r="A5" s="564"/>
      <c r="B5" s="580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2"/>
      <c r="AB5" s="583" t="s">
        <v>600</v>
      </c>
      <c r="AC5" s="581"/>
      <c r="AD5" s="584"/>
      <c r="AE5" s="581"/>
      <c r="AF5" s="585"/>
      <c r="AG5" s="581"/>
      <c r="AH5" s="585"/>
      <c r="AI5" s="581"/>
      <c r="AJ5" s="585"/>
      <c r="AK5" s="581"/>
      <c r="AL5" s="585"/>
      <c r="AM5" s="581"/>
      <c r="AN5" s="585"/>
      <c r="AO5" s="581"/>
      <c r="AP5" s="585"/>
      <c r="AQ5" s="581"/>
      <c r="AR5" s="586"/>
    </row>
    <row r="6" spans="1:44" ht="37.5" customHeight="1" x14ac:dyDescent="0.2">
      <c r="A6" s="564"/>
      <c r="B6" s="927" t="s">
        <v>709</v>
      </c>
      <c r="C6" s="935"/>
      <c r="D6" s="929" t="s">
        <v>613</v>
      </c>
      <c r="E6" s="587"/>
      <c r="F6" s="588" t="s">
        <v>688</v>
      </c>
      <c r="G6" s="588"/>
      <c r="H6" s="588" t="s">
        <v>615</v>
      </c>
      <c r="I6" s="588"/>
      <c r="J6" s="588" t="s">
        <v>616</v>
      </c>
      <c r="K6" s="588"/>
      <c r="L6" s="588" t="s">
        <v>617</v>
      </c>
      <c r="M6" s="588"/>
      <c r="N6" s="588" t="s">
        <v>618</v>
      </c>
      <c r="O6" s="588"/>
      <c r="P6" s="588" t="s">
        <v>619</v>
      </c>
      <c r="Q6" s="588"/>
      <c r="R6" s="588" t="s">
        <v>620</v>
      </c>
      <c r="S6" s="588"/>
      <c r="T6" s="588" t="s">
        <v>621</v>
      </c>
      <c r="U6" s="588"/>
      <c r="V6" s="588" t="s">
        <v>622</v>
      </c>
      <c r="W6" s="588"/>
      <c r="X6" s="588" t="s">
        <v>623</v>
      </c>
      <c r="Y6" s="588"/>
      <c r="Z6" s="588" t="s">
        <v>624</v>
      </c>
      <c r="AA6" s="588"/>
      <c r="AB6" s="588" t="s">
        <v>625</v>
      </c>
      <c r="AC6" s="588"/>
      <c r="AD6" s="588" t="s">
        <v>626</v>
      </c>
      <c r="AE6" s="588"/>
      <c r="AF6" s="588" t="s">
        <v>627</v>
      </c>
      <c r="AG6" s="588"/>
      <c r="AH6" s="588" t="s">
        <v>628</v>
      </c>
      <c r="AI6" s="588"/>
      <c r="AJ6" s="588" t="s">
        <v>629</v>
      </c>
      <c r="AK6" s="588"/>
      <c r="AL6" s="588" t="s">
        <v>630</v>
      </c>
      <c r="AM6" s="588"/>
      <c r="AN6" s="588" t="s">
        <v>631</v>
      </c>
      <c r="AO6" s="588"/>
      <c r="AP6" s="588" t="s">
        <v>632</v>
      </c>
      <c r="AQ6" s="587"/>
      <c r="AR6" s="931" t="s">
        <v>155</v>
      </c>
    </row>
    <row r="7" spans="1:44" ht="28.5" customHeight="1" x14ac:dyDescent="0.2">
      <c r="A7" s="564"/>
      <c r="B7" s="933" t="s">
        <v>633</v>
      </c>
      <c r="C7" s="936"/>
      <c r="D7" s="930"/>
      <c r="E7" s="587"/>
      <c r="F7" s="587">
        <v>2.8E-3</v>
      </c>
      <c r="G7" s="587"/>
      <c r="H7" s="587">
        <v>4.1700000000000001E-2</v>
      </c>
      <c r="I7" s="587"/>
      <c r="J7" s="587">
        <v>0.16669999999999999</v>
      </c>
      <c r="K7" s="587"/>
      <c r="L7" s="589">
        <v>0.375</v>
      </c>
      <c r="M7" s="587"/>
      <c r="N7" s="587">
        <v>0.625</v>
      </c>
      <c r="O7" s="587"/>
      <c r="P7" s="587">
        <v>0.875</v>
      </c>
      <c r="Q7" s="587"/>
      <c r="R7" s="587">
        <v>1.25</v>
      </c>
      <c r="S7" s="587"/>
      <c r="T7" s="587">
        <v>1.75</v>
      </c>
      <c r="U7" s="587"/>
      <c r="V7" s="587">
        <v>2.5</v>
      </c>
      <c r="W7" s="587"/>
      <c r="X7" s="587">
        <v>3.5</v>
      </c>
      <c r="Y7" s="587"/>
      <c r="Z7" s="587">
        <v>4.5</v>
      </c>
      <c r="AA7" s="587"/>
      <c r="AB7" s="587">
        <v>5.5</v>
      </c>
      <c r="AC7" s="587"/>
      <c r="AD7" s="587">
        <v>6.5</v>
      </c>
      <c r="AE7" s="587"/>
      <c r="AF7" s="587">
        <v>7.5</v>
      </c>
      <c r="AG7" s="587"/>
      <c r="AH7" s="587">
        <v>8.5</v>
      </c>
      <c r="AI7" s="587"/>
      <c r="AJ7" s="587">
        <v>9.5</v>
      </c>
      <c r="AK7" s="587"/>
      <c r="AL7" s="587">
        <v>12.5</v>
      </c>
      <c r="AM7" s="587"/>
      <c r="AN7" s="587">
        <v>17.5</v>
      </c>
      <c r="AO7" s="590"/>
      <c r="AP7" s="590">
        <v>25</v>
      </c>
      <c r="AQ7" s="591"/>
      <c r="AR7" s="932"/>
    </row>
    <row r="8" spans="1:44" ht="13.5" thickBot="1" x14ac:dyDescent="0.25">
      <c r="A8" s="564"/>
      <c r="B8" s="592">
        <v>1</v>
      </c>
      <c r="C8" s="593">
        <v>2</v>
      </c>
      <c r="D8" s="594">
        <v>3</v>
      </c>
      <c r="E8" s="594"/>
      <c r="F8" s="595">
        <v>4</v>
      </c>
      <c r="G8" s="596"/>
      <c r="H8" s="596">
        <v>5</v>
      </c>
      <c r="I8" s="596"/>
      <c r="J8" s="595">
        <v>6</v>
      </c>
      <c r="K8" s="596"/>
      <c r="L8" s="596">
        <v>7</v>
      </c>
      <c r="M8" s="596"/>
      <c r="N8" s="595">
        <v>8</v>
      </c>
      <c r="O8" s="596"/>
      <c r="P8" s="596">
        <v>9</v>
      </c>
      <c r="Q8" s="596"/>
      <c r="R8" s="595">
        <v>10</v>
      </c>
      <c r="S8" s="596"/>
      <c r="T8" s="596">
        <v>11</v>
      </c>
      <c r="U8" s="596"/>
      <c r="V8" s="595">
        <v>12</v>
      </c>
      <c r="W8" s="596"/>
      <c r="X8" s="596">
        <v>13</v>
      </c>
      <c r="Y8" s="596"/>
      <c r="Z8" s="595">
        <v>14</v>
      </c>
      <c r="AA8" s="596"/>
      <c r="AB8" s="596">
        <v>15</v>
      </c>
      <c r="AC8" s="596"/>
      <c r="AD8" s="595">
        <v>16</v>
      </c>
      <c r="AE8" s="596"/>
      <c r="AF8" s="596">
        <v>17</v>
      </c>
      <c r="AG8" s="596"/>
      <c r="AH8" s="595">
        <v>18</v>
      </c>
      <c r="AI8" s="596"/>
      <c r="AJ8" s="596">
        <v>19</v>
      </c>
      <c r="AK8" s="596"/>
      <c r="AL8" s="595">
        <v>20</v>
      </c>
      <c r="AM8" s="596"/>
      <c r="AN8" s="596">
        <v>21</v>
      </c>
      <c r="AO8" s="596"/>
      <c r="AP8" s="597">
        <v>22</v>
      </c>
      <c r="AQ8" s="596"/>
      <c r="AR8" s="598">
        <v>23</v>
      </c>
    </row>
    <row r="9" spans="1:44" ht="15.75" customHeight="1" thickBot="1" x14ac:dyDescent="0.25">
      <c r="A9" s="564"/>
      <c r="B9" s="694"/>
      <c r="C9" s="695" t="s">
        <v>710</v>
      </c>
      <c r="D9" s="606"/>
      <c r="E9" s="607"/>
      <c r="F9" s="607"/>
      <c r="G9" s="607"/>
      <c r="H9" s="607"/>
      <c r="I9" s="607"/>
      <c r="J9" s="607"/>
      <c r="K9" s="607"/>
      <c r="L9" s="607"/>
      <c r="M9" s="607"/>
      <c r="N9" s="607"/>
      <c r="O9" s="607"/>
      <c r="P9" s="607"/>
      <c r="Q9" s="607"/>
      <c r="R9" s="607"/>
      <c r="S9" s="607"/>
      <c r="T9" s="607"/>
      <c r="U9" s="607"/>
      <c r="V9" s="607"/>
      <c r="W9" s="607"/>
      <c r="X9" s="607"/>
      <c r="Y9" s="607"/>
      <c r="Z9" s="607"/>
      <c r="AA9" s="607"/>
      <c r="AB9" s="607"/>
      <c r="AC9" s="607"/>
      <c r="AD9" s="607"/>
      <c r="AE9" s="607"/>
      <c r="AF9" s="607"/>
      <c r="AG9" s="607"/>
      <c r="AH9" s="607"/>
      <c r="AI9" s="607"/>
      <c r="AJ9" s="607"/>
      <c r="AK9" s="607"/>
      <c r="AL9" s="607"/>
      <c r="AM9" s="607"/>
      <c r="AN9" s="607"/>
      <c r="AO9" s="607"/>
      <c r="AP9" s="607"/>
      <c r="AQ9" s="607"/>
      <c r="AR9" s="608"/>
    </row>
    <row r="10" spans="1:44" s="614" customFormat="1" ht="27" customHeight="1" thickBot="1" x14ac:dyDescent="0.25">
      <c r="A10" s="609"/>
      <c r="B10" s="696" t="s">
        <v>165</v>
      </c>
      <c r="C10" s="697" t="s">
        <v>711</v>
      </c>
      <c r="D10" s="698"/>
      <c r="E10" s="611">
        <v>10010</v>
      </c>
      <c r="F10" s="612"/>
      <c r="G10" s="611">
        <v>20010</v>
      </c>
      <c r="H10" s="612"/>
      <c r="I10" s="611">
        <v>30010</v>
      </c>
      <c r="J10" s="612"/>
      <c r="K10" s="611">
        <v>40010</v>
      </c>
      <c r="L10" s="612"/>
      <c r="M10" s="611">
        <v>50010</v>
      </c>
      <c r="N10" s="612"/>
      <c r="O10" s="611">
        <v>60010</v>
      </c>
      <c r="P10" s="612"/>
      <c r="Q10" s="611">
        <v>70010</v>
      </c>
      <c r="R10" s="612"/>
      <c r="S10" s="611">
        <v>80010</v>
      </c>
      <c r="T10" s="612"/>
      <c r="U10" s="611">
        <v>90010</v>
      </c>
      <c r="V10" s="612"/>
      <c r="W10" s="611">
        <v>100010</v>
      </c>
      <c r="X10" s="612"/>
      <c r="Y10" s="611">
        <v>110010</v>
      </c>
      <c r="Z10" s="612"/>
      <c r="AA10" s="611">
        <v>120010</v>
      </c>
      <c r="AB10" s="612"/>
      <c r="AC10" s="611">
        <v>130010</v>
      </c>
      <c r="AD10" s="612"/>
      <c r="AE10" s="611">
        <v>140010</v>
      </c>
      <c r="AF10" s="612"/>
      <c r="AG10" s="611">
        <v>150010</v>
      </c>
      <c r="AH10" s="612"/>
      <c r="AI10" s="611">
        <v>160010</v>
      </c>
      <c r="AJ10" s="612"/>
      <c r="AK10" s="611">
        <v>170010</v>
      </c>
      <c r="AL10" s="612"/>
      <c r="AM10" s="611">
        <v>180010</v>
      </c>
      <c r="AN10" s="612"/>
      <c r="AO10" s="611">
        <v>190010</v>
      </c>
      <c r="AP10" s="612"/>
      <c r="AQ10" s="611">
        <v>200010</v>
      </c>
      <c r="AR10" s="699"/>
    </row>
    <row r="11" spans="1:44" ht="32.25" customHeight="1" thickBot="1" x14ac:dyDescent="0.25">
      <c r="A11" s="564"/>
      <c r="B11" s="700" t="s">
        <v>172</v>
      </c>
      <c r="C11" s="701" t="s">
        <v>712</v>
      </c>
      <c r="D11" s="702"/>
      <c r="E11" s="703"/>
      <c r="F11" s="703"/>
      <c r="G11" s="703"/>
      <c r="H11" s="703"/>
      <c r="I11" s="703"/>
      <c r="J11" s="703"/>
      <c r="K11" s="703"/>
      <c r="L11" s="703"/>
      <c r="M11" s="703"/>
      <c r="N11" s="703"/>
      <c r="O11" s="703"/>
      <c r="P11" s="703"/>
      <c r="Q11" s="703"/>
      <c r="R11" s="703"/>
      <c r="S11" s="703"/>
      <c r="T11" s="703"/>
      <c r="U11" s="703"/>
      <c r="V11" s="703"/>
      <c r="W11" s="703"/>
      <c r="X11" s="703"/>
      <c r="Y11" s="703"/>
      <c r="Z11" s="703"/>
      <c r="AA11" s="703"/>
      <c r="AB11" s="703"/>
      <c r="AC11" s="703"/>
      <c r="AD11" s="703"/>
      <c r="AE11" s="703"/>
      <c r="AF11" s="703"/>
      <c r="AG11" s="703"/>
      <c r="AH11" s="703"/>
      <c r="AI11" s="703"/>
      <c r="AJ11" s="703"/>
      <c r="AK11" s="703"/>
      <c r="AL11" s="703"/>
      <c r="AM11" s="703"/>
      <c r="AN11" s="703"/>
      <c r="AO11" s="703"/>
      <c r="AP11" s="703"/>
      <c r="AQ11" s="703"/>
      <c r="AR11" s="704"/>
    </row>
    <row r="12" spans="1:44" x14ac:dyDescent="0.2">
      <c r="A12" s="564"/>
      <c r="B12" s="705" t="s">
        <v>641</v>
      </c>
      <c r="C12" s="706" t="s">
        <v>713</v>
      </c>
      <c r="D12" s="707"/>
      <c r="E12" s="651">
        <v>10020</v>
      </c>
      <c r="F12" s="706"/>
      <c r="G12" s="651">
        <v>20020</v>
      </c>
      <c r="H12" s="708"/>
      <c r="I12" s="651">
        <v>30020</v>
      </c>
      <c r="J12" s="708"/>
      <c r="K12" s="651">
        <v>40020</v>
      </c>
      <c r="L12" s="708"/>
      <c r="M12" s="651">
        <v>50020</v>
      </c>
      <c r="N12" s="708"/>
      <c r="O12" s="651">
        <v>60020</v>
      </c>
      <c r="P12" s="708"/>
      <c r="Q12" s="651">
        <v>70020</v>
      </c>
      <c r="R12" s="708"/>
      <c r="S12" s="651">
        <v>80020</v>
      </c>
      <c r="T12" s="708"/>
      <c r="U12" s="651">
        <v>90020</v>
      </c>
      <c r="V12" s="708"/>
      <c r="W12" s="651">
        <v>100020</v>
      </c>
      <c r="X12" s="708"/>
      <c r="Y12" s="651">
        <v>110020</v>
      </c>
      <c r="Z12" s="708"/>
      <c r="AA12" s="651">
        <v>120020</v>
      </c>
      <c r="AB12" s="708"/>
      <c r="AC12" s="651">
        <v>130020</v>
      </c>
      <c r="AD12" s="708"/>
      <c r="AE12" s="651">
        <v>140020</v>
      </c>
      <c r="AF12" s="708"/>
      <c r="AG12" s="651">
        <v>150020</v>
      </c>
      <c r="AH12" s="709"/>
      <c r="AI12" s="651">
        <v>160020</v>
      </c>
      <c r="AJ12" s="709"/>
      <c r="AK12" s="651">
        <v>170020</v>
      </c>
      <c r="AL12" s="709"/>
      <c r="AM12" s="651">
        <v>180020</v>
      </c>
      <c r="AN12" s="709"/>
      <c r="AO12" s="651">
        <v>190020</v>
      </c>
      <c r="AP12" s="709"/>
      <c r="AQ12" s="651">
        <v>200020</v>
      </c>
      <c r="AR12" s="710"/>
    </row>
    <row r="13" spans="1:44" x14ac:dyDescent="0.2">
      <c r="A13" s="564"/>
      <c r="B13" s="711" t="s">
        <v>643</v>
      </c>
      <c r="C13" s="618" t="s">
        <v>714</v>
      </c>
      <c r="D13" s="587"/>
      <c r="E13" s="641">
        <v>10030</v>
      </c>
      <c r="F13" s="618"/>
      <c r="G13" s="641">
        <v>20030</v>
      </c>
      <c r="H13" s="619"/>
      <c r="I13" s="641">
        <v>30030</v>
      </c>
      <c r="J13" s="619"/>
      <c r="K13" s="641">
        <v>40030</v>
      </c>
      <c r="L13" s="619"/>
      <c r="M13" s="641">
        <v>50030</v>
      </c>
      <c r="N13" s="619"/>
      <c r="O13" s="641">
        <v>60030</v>
      </c>
      <c r="P13" s="619"/>
      <c r="Q13" s="641">
        <v>70030</v>
      </c>
      <c r="R13" s="619"/>
      <c r="S13" s="641">
        <v>80030</v>
      </c>
      <c r="T13" s="619"/>
      <c r="U13" s="641">
        <v>90030</v>
      </c>
      <c r="V13" s="619"/>
      <c r="W13" s="641">
        <v>100030</v>
      </c>
      <c r="X13" s="619"/>
      <c r="Y13" s="641">
        <v>110030</v>
      </c>
      <c r="Z13" s="619"/>
      <c r="AA13" s="641">
        <v>120030</v>
      </c>
      <c r="AB13" s="619"/>
      <c r="AC13" s="641">
        <v>130030</v>
      </c>
      <c r="AD13" s="619"/>
      <c r="AE13" s="641">
        <v>140030</v>
      </c>
      <c r="AF13" s="619"/>
      <c r="AG13" s="641">
        <v>150030</v>
      </c>
      <c r="AH13" s="620"/>
      <c r="AI13" s="641">
        <v>160030</v>
      </c>
      <c r="AJ13" s="620"/>
      <c r="AK13" s="641">
        <v>170030</v>
      </c>
      <c r="AL13" s="620"/>
      <c r="AM13" s="641">
        <v>180030</v>
      </c>
      <c r="AN13" s="620"/>
      <c r="AO13" s="641">
        <v>190030</v>
      </c>
      <c r="AP13" s="620"/>
      <c r="AQ13" s="641">
        <v>200030</v>
      </c>
      <c r="AR13" s="621"/>
    </row>
    <row r="14" spans="1:44" ht="13.5" thickBot="1" x14ac:dyDescent="0.25">
      <c r="A14" s="564"/>
      <c r="B14" s="711" t="s">
        <v>645</v>
      </c>
      <c r="C14" s="618" t="s">
        <v>715</v>
      </c>
      <c r="D14" s="587"/>
      <c r="E14" s="641">
        <v>10040</v>
      </c>
      <c r="F14" s="618"/>
      <c r="G14" s="641">
        <v>20040</v>
      </c>
      <c r="H14" s="619"/>
      <c r="I14" s="641">
        <v>30040</v>
      </c>
      <c r="J14" s="619"/>
      <c r="K14" s="641">
        <v>40040</v>
      </c>
      <c r="L14" s="619"/>
      <c r="M14" s="641">
        <v>50040</v>
      </c>
      <c r="N14" s="619"/>
      <c r="O14" s="641">
        <v>60040</v>
      </c>
      <c r="P14" s="619"/>
      <c r="Q14" s="641">
        <v>70040</v>
      </c>
      <c r="R14" s="619"/>
      <c r="S14" s="641">
        <v>80040</v>
      </c>
      <c r="T14" s="619"/>
      <c r="U14" s="641">
        <v>90040</v>
      </c>
      <c r="V14" s="619"/>
      <c r="W14" s="641">
        <v>100040</v>
      </c>
      <c r="X14" s="619"/>
      <c r="Y14" s="641">
        <v>110040</v>
      </c>
      <c r="Z14" s="619"/>
      <c r="AA14" s="641">
        <v>120040</v>
      </c>
      <c r="AB14" s="619"/>
      <c r="AC14" s="641">
        <v>130040</v>
      </c>
      <c r="AD14" s="619"/>
      <c r="AE14" s="641">
        <v>140040</v>
      </c>
      <c r="AF14" s="619"/>
      <c r="AG14" s="641">
        <v>150040</v>
      </c>
      <c r="AH14" s="620"/>
      <c r="AI14" s="641">
        <v>160040</v>
      </c>
      <c r="AJ14" s="620"/>
      <c r="AK14" s="641">
        <v>170040</v>
      </c>
      <c r="AL14" s="620"/>
      <c r="AM14" s="641">
        <v>180040</v>
      </c>
      <c r="AN14" s="620"/>
      <c r="AO14" s="641">
        <v>190040</v>
      </c>
      <c r="AP14" s="620"/>
      <c r="AQ14" s="641">
        <v>200040</v>
      </c>
      <c r="AR14" s="621"/>
    </row>
    <row r="15" spans="1:44" ht="26.25" thickBot="1" x14ac:dyDescent="0.25">
      <c r="A15" s="564"/>
      <c r="B15" s="700" t="s">
        <v>173</v>
      </c>
      <c r="C15" s="701" t="s">
        <v>716</v>
      </c>
      <c r="D15" s="702"/>
      <c r="E15" s="703"/>
      <c r="F15" s="703"/>
      <c r="G15" s="703"/>
      <c r="H15" s="703"/>
      <c r="I15" s="703"/>
      <c r="J15" s="703"/>
      <c r="K15" s="703"/>
      <c r="L15" s="703"/>
      <c r="M15" s="703"/>
      <c r="N15" s="703"/>
      <c r="O15" s="703"/>
      <c r="P15" s="703"/>
      <c r="Q15" s="703"/>
      <c r="R15" s="703"/>
      <c r="S15" s="703"/>
      <c r="T15" s="703"/>
      <c r="U15" s="703"/>
      <c r="V15" s="703"/>
      <c r="W15" s="703"/>
      <c r="X15" s="703"/>
      <c r="Y15" s="703"/>
      <c r="Z15" s="703"/>
      <c r="AA15" s="703"/>
      <c r="AB15" s="703"/>
      <c r="AC15" s="703"/>
      <c r="AD15" s="703"/>
      <c r="AE15" s="703"/>
      <c r="AF15" s="703"/>
      <c r="AG15" s="703"/>
      <c r="AH15" s="703"/>
      <c r="AI15" s="703"/>
      <c r="AJ15" s="703"/>
      <c r="AK15" s="703"/>
      <c r="AL15" s="703"/>
      <c r="AM15" s="703"/>
      <c r="AN15" s="703"/>
      <c r="AO15" s="703"/>
      <c r="AP15" s="703"/>
      <c r="AQ15" s="703"/>
      <c r="AR15" s="704"/>
    </row>
    <row r="16" spans="1:44" x14ac:dyDescent="0.2">
      <c r="A16" s="564"/>
      <c r="B16" s="711" t="s">
        <v>717</v>
      </c>
      <c r="C16" s="618" t="s">
        <v>718</v>
      </c>
      <c r="D16" s="587"/>
      <c r="E16" s="641">
        <v>10050</v>
      </c>
      <c r="F16" s="618"/>
      <c r="G16" s="641">
        <v>20050</v>
      </c>
      <c r="H16" s="619"/>
      <c r="I16" s="641">
        <v>30050</v>
      </c>
      <c r="J16" s="619"/>
      <c r="K16" s="641">
        <v>40050</v>
      </c>
      <c r="L16" s="619"/>
      <c r="M16" s="641">
        <v>50050</v>
      </c>
      <c r="N16" s="619"/>
      <c r="O16" s="641">
        <v>60050</v>
      </c>
      <c r="P16" s="619"/>
      <c r="Q16" s="641">
        <v>70050</v>
      </c>
      <c r="R16" s="619"/>
      <c r="S16" s="641">
        <v>80050</v>
      </c>
      <c r="T16" s="619"/>
      <c r="U16" s="641">
        <v>90050</v>
      </c>
      <c r="V16" s="619"/>
      <c r="W16" s="641">
        <v>100050</v>
      </c>
      <c r="X16" s="619"/>
      <c r="Y16" s="641">
        <v>110050</v>
      </c>
      <c r="Z16" s="619"/>
      <c r="AA16" s="641">
        <v>120050</v>
      </c>
      <c r="AB16" s="619"/>
      <c r="AC16" s="641">
        <v>130050</v>
      </c>
      <c r="AD16" s="619"/>
      <c r="AE16" s="641">
        <v>140050</v>
      </c>
      <c r="AF16" s="619"/>
      <c r="AG16" s="641">
        <v>150050</v>
      </c>
      <c r="AH16" s="620"/>
      <c r="AI16" s="641">
        <v>160050</v>
      </c>
      <c r="AJ16" s="620"/>
      <c r="AK16" s="641">
        <v>170050</v>
      </c>
      <c r="AL16" s="620"/>
      <c r="AM16" s="641">
        <v>180050</v>
      </c>
      <c r="AN16" s="620"/>
      <c r="AO16" s="641">
        <v>190050</v>
      </c>
      <c r="AP16" s="620"/>
      <c r="AQ16" s="641">
        <v>200050</v>
      </c>
      <c r="AR16" s="621"/>
    </row>
    <row r="17" spans="1:44" x14ac:dyDescent="0.2">
      <c r="A17" s="564"/>
      <c r="B17" s="711" t="s">
        <v>719</v>
      </c>
      <c r="C17" s="618" t="s">
        <v>720</v>
      </c>
      <c r="D17" s="587"/>
      <c r="E17" s="641">
        <v>10060</v>
      </c>
      <c r="F17" s="618"/>
      <c r="G17" s="641">
        <v>20060</v>
      </c>
      <c r="H17" s="619"/>
      <c r="I17" s="641">
        <v>30060</v>
      </c>
      <c r="J17" s="619"/>
      <c r="K17" s="641">
        <v>40060</v>
      </c>
      <c r="L17" s="619"/>
      <c r="M17" s="641">
        <v>50060</v>
      </c>
      <c r="N17" s="619"/>
      <c r="O17" s="641">
        <v>60060</v>
      </c>
      <c r="P17" s="619"/>
      <c r="Q17" s="641">
        <v>70060</v>
      </c>
      <c r="R17" s="619"/>
      <c r="S17" s="641">
        <v>80060</v>
      </c>
      <c r="T17" s="619"/>
      <c r="U17" s="641">
        <v>90060</v>
      </c>
      <c r="V17" s="619"/>
      <c r="W17" s="641">
        <v>100060</v>
      </c>
      <c r="X17" s="619"/>
      <c r="Y17" s="641">
        <v>110060</v>
      </c>
      <c r="Z17" s="619"/>
      <c r="AA17" s="641">
        <v>120060</v>
      </c>
      <c r="AB17" s="619"/>
      <c r="AC17" s="641">
        <v>130060</v>
      </c>
      <c r="AD17" s="619"/>
      <c r="AE17" s="641">
        <v>140060</v>
      </c>
      <c r="AF17" s="619"/>
      <c r="AG17" s="641">
        <v>150060</v>
      </c>
      <c r="AH17" s="620"/>
      <c r="AI17" s="641">
        <v>160060</v>
      </c>
      <c r="AJ17" s="620"/>
      <c r="AK17" s="641">
        <v>170060</v>
      </c>
      <c r="AL17" s="620"/>
      <c r="AM17" s="641">
        <v>180060</v>
      </c>
      <c r="AN17" s="620"/>
      <c r="AO17" s="641">
        <v>190060</v>
      </c>
      <c r="AP17" s="620"/>
      <c r="AQ17" s="641">
        <v>200060</v>
      </c>
      <c r="AR17" s="621"/>
    </row>
    <row r="18" spans="1:44" x14ac:dyDescent="0.2">
      <c r="A18" s="564"/>
      <c r="B18" s="711" t="s">
        <v>721</v>
      </c>
      <c r="C18" s="618" t="s">
        <v>722</v>
      </c>
      <c r="D18" s="587"/>
      <c r="E18" s="641">
        <v>10070</v>
      </c>
      <c r="F18" s="618"/>
      <c r="G18" s="641">
        <v>20070</v>
      </c>
      <c r="H18" s="619"/>
      <c r="I18" s="641">
        <v>30070</v>
      </c>
      <c r="J18" s="619"/>
      <c r="K18" s="641">
        <v>40070</v>
      </c>
      <c r="L18" s="619"/>
      <c r="M18" s="641">
        <v>50070</v>
      </c>
      <c r="N18" s="619"/>
      <c r="O18" s="641">
        <v>60070</v>
      </c>
      <c r="P18" s="619"/>
      <c r="Q18" s="641">
        <v>70070</v>
      </c>
      <c r="R18" s="619"/>
      <c r="S18" s="641">
        <v>80070</v>
      </c>
      <c r="T18" s="619"/>
      <c r="U18" s="641">
        <v>90070</v>
      </c>
      <c r="V18" s="619"/>
      <c r="W18" s="641">
        <v>100070</v>
      </c>
      <c r="X18" s="619"/>
      <c r="Y18" s="641">
        <v>110070</v>
      </c>
      <c r="Z18" s="619"/>
      <c r="AA18" s="641">
        <v>120070</v>
      </c>
      <c r="AB18" s="619"/>
      <c r="AC18" s="641">
        <v>130070</v>
      </c>
      <c r="AD18" s="619"/>
      <c r="AE18" s="641">
        <v>140070</v>
      </c>
      <c r="AF18" s="619"/>
      <c r="AG18" s="641">
        <v>150070</v>
      </c>
      <c r="AH18" s="620"/>
      <c r="AI18" s="641">
        <v>160070</v>
      </c>
      <c r="AJ18" s="620"/>
      <c r="AK18" s="641">
        <v>170070</v>
      </c>
      <c r="AL18" s="620"/>
      <c r="AM18" s="641">
        <v>180070</v>
      </c>
      <c r="AN18" s="620"/>
      <c r="AO18" s="641">
        <v>190070</v>
      </c>
      <c r="AP18" s="620"/>
      <c r="AQ18" s="641">
        <v>200070</v>
      </c>
      <c r="AR18" s="621"/>
    </row>
    <row r="19" spans="1:44" x14ac:dyDescent="0.2">
      <c r="A19" s="564"/>
      <c r="B19" s="711" t="s">
        <v>723</v>
      </c>
      <c r="C19" s="618" t="s">
        <v>724</v>
      </c>
      <c r="D19" s="587"/>
      <c r="E19" s="641">
        <v>10080</v>
      </c>
      <c r="F19" s="618"/>
      <c r="G19" s="641">
        <v>20080</v>
      </c>
      <c r="H19" s="619"/>
      <c r="I19" s="641">
        <v>30080</v>
      </c>
      <c r="J19" s="619"/>
      <c r="K19" s="641">
        <v>40080</v>
      </c>
      <c r="L19" s="619"/>
      <c r="M19" s="641">
        <v>50080</v>
      </c>
      <c r="N19" s="619"/>
      <c r="O19" s="641">
        <v>60080</v>
      </c>
      <c r="P19" s="619"/>
      <c r="Q19" s="641">
        <v>70080</v>
      </c>
      <c r="R19" s="619"/>
      <c r="S19" s="641">
        <v>80080</v>
      </c>
      <c r="T19" s="619"/>
      <c r="U19" s="641">
        <v>90080</v>
      </c>
      <c r="V19" s="619"/>
      <c r="W19" s="641">
        <v>100080</v>
      </c>
      <c r="X19" s="619"/>
      <c r="Y19" s="641">
        <v>110080</v>
      </c>
      <c r="Z19" s="619"/>
      <c r="AA19" s="641">
        <v>120080</v>
      </c>
      <c r="AB19" s="619"/>
      <c r="AC19" s="641">
        <v>130080</v>
      </c>
      <c r="AD19" s="619"/>
      <c r="AE19" s="641">
        <v>140080</v>
      </c>
      <c r="AF19" s="619"/>
      <c r="AG19" s="641">
        <v>150080</v>
      </c>
      <c r="AH19" s="620"/>
      <c r="AI19" s="641">
        <v>160080</v>
      </c>
      <c r="AJ19" s="620"/>
      <c r="AK19" s="641">
        <v>170080</v>
      </c>
      <c r="AL19" s="620"/>
      <c r="AM19" s="641">
        <v>180080</v>
      </c>
      <c r="AN19" s="620"/>
      <c r="AO19" s="641">
        <v>190080</v>
      </c>
      <c r="AP19" s="620"/>
      <c r="AQ19" s="641">
        <v>200080</v>
      </c>
      <c r="AR19" s="621"/>
    </row>
    <row r="20" spans="1:44" x14ac:dyDescent="0.2">
      <c r="A20" s="564"/>
      <c r="B20" s="711" t="s">
        <v>725</v>
      </c>
      <c r="C20" s="618" t="s">
        <v>726</v>
      </c>
      <c r="D20" s="587"/>
      <c r="E20" s="641">
        <v>10090</v>
      </c>
      <c r="F20" s="618"/>
      <c r="G20" s="641">
        <v>20090</v>
      </c>
      <c r="H20" s="619"/>
      <c r="I20" s="641">
        <v>30090</v>
      </c>
      <c r="J20" s="619"/>
      <c r="K20" s="641">
        <v>40090</v>
      </c>
      <c r="L20" s="619"/>
      <c r="M20" s="641">
        <v>50090</v>
      </c>
      <c r="N20" s="619"/>
      <c r="O20" s="641">
        <v>60090</v>
      </c>
      <c r="P20" s="619"/>
      <c r="Q20" s="641">
        <v>70090</v>
      </c>
      <c r="R20" s="619"/>
      <c r="S20" s="641">
        <v>80090</v>
      </c>
      <c r="T20" s="619"/>
      <c r="U20" s="641">
        <v>90090</v>
      </c>
      <c r="V20" s="619"/>
      <c r="W20" s="641">
        <v>100090</v>
      </c>
      <c r="X20" s="619"/>
      <c r="Y20" s="641">
        <v>110090</v>
      </c>
      <c r="Z20" s="619"/>
      <c r="AA20" s="641">
        <v>120090</v>
      </c>
      <c r="AB20" s="619"/>
      <c r="AC20" s="641">
        <v>130090</v>
      </c>
      <c r="AD20" s="619"/>
      <c r="AE20" s="641">
        <v>140090</v>
      </c>
      <c r="AF20" s="619"/>
      <c r="AG20" s="641">
        <v>150090</v>
      </c>
      <c r="AH20" s="620"/>
      <c r="AI20" s="641">
        <v>160090</v>
      </c>
      <c r="AJ20" s="620"/>
      <c r="AK20" s="641">
        <v>170090</v>
      </c>
      <c r="AL20" s="620"/>
      <c r="AM20" s="641">
        <v>180090</v>
      </c>
      <c r="AN20" s="620"/>
      <c r="AO20" s="641">
        <v>190090</v>
      </c>
      <c r="AP20" s="620"/>
      <c r="AQ20" s="641">
        <v>200090</v>
      </c>
      <c r="AR20" s="621"/>
    </row>
    <row r="21" spans="1:44" ht="13.5" thickBot="1" x14ac:dyDescent="0.25">
      <c r="A21" s="564"/>
      <c r="B21" s="712" t="s">
        <v>727</v>
      </c>
      <c r="C21" s="713" t="s">
        <v>728</v>
      </c>
      <c r="D21" s="686"/>
      <c r="E21" s="714">
        <v>10100</v>
      </c>
      <c r="F21" s="715"/>
      <c r="G21" s="714">
        <v>20100</v>
      </c>
      <c r="H21" s="715"/>
      <c r="I21" s="714">
        <v>30100</v>
      </c>
      <c r="J21" s="715"/>
      <c r="K21" s="714">
        <v>40100</v>
      </c>
      <c r="L21" s="715"/>
      <c r="M21" s="714">
        <v>50100</v>
      </c>
      <c r="N21" s="715"/>
      <c r="O21" s="714">
        <v>60100</v>
      </c>
      <c r="P21" s="715"/>
      <c r="Q21" s="714">
        <v>70100</v>
      </c>
      <c r="R21" s="715"/>
      <c r="S21" s="714">
        <v>80100</v>
      </c>
      <c r="T21" s="715"/>
      <c r="U21" s="714">
        <v>90100</v>
      </c>
      <c r="V21" s="715"/>
      <c r="W21" s="714">
        <v>100100</v>
      </c>
      <c r="X21" s="715"/>
      <c r="Y21" s="714">
        <v>110100</v>
      </c>
      <c r="Z21" s="715"/>
      <c r="AA21" s="714">
        <v>120100</v>
      </c>
      <c r="AB21" s="715"/>
      <c r="AC21" s="714">
        <v>130100</v>
      </c>
      <c r="AD21" s="715"/>
      <c r="AE21" s="714">
        <v>140100</v>
      </c>
      <c r="AF21" s="715"/>
      <c r="AG21" s="714">
        <v>150100</v>
      </c>
      <c r="AH21" s="715"/>
      <c r="AI21" s="714">
        <v>160100</v>
      </c>
      <c r="AJ21" s="715"/>
      <c r="AK21" s="714">
        <v>170100</v>
      </c>
      <c r="AL21" s="715"/>
      <c r="AM21" s="714">
        <v>180100</v>
      </c>
      <c r="AN21" s="715"/>
      <c r="AO21" s="714">
        <v>190100</v>
      </c>
      <c r="AP21" s="715"/>
      <c r="AQ21" s="714">
        <v>200100</v>
      </c>
      <c r="AR21" s="716"/>
    </row>
    <row r="24" spans="1:44" x14ac:dyDescent="0.2">
      <c r="F24" s="673"/>
    </row>
  </sheetData>
  <mergeCells count="4">
    <mergeCell ref="B6:C6"/>
    <mergeCell ref="D6:D7"/>
    <mergeCell ref="AR6:AR7"/>
    <mergeCell ref="B7:C7"/>
  </mergeCells>
  <pageMargins left="0.23622047244094491" right="0.23622047244094491" top="0.74803149606299213" bottom="0.74803149606299213" header="0.31496062992125984" footer="0.31496062992125984"/>
  <pageSetup paperSize="9" scale="38" fitToHeight="0" orientation="landscape" r:id="rId1"/>
  <headerFooter>
    <oddHeader>&amp;A</oddHeader>
    <oddFooter>Stranica &amp;P od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zoomScale="90" zoomScaleNormal="90" zoomScaleSheetLayoutView="100" workbookViewId="0"/>
  </sheetViews>
  <sheetFormatPr defaultColWidth="8.7109375" defaultRowHeight="12.75" x14ac:dyDescent="0.2"/>
  <cols>
    <col min="1" max="1" width="8.7109375" style="671"/>
    <col min="2" max="2" width="8.7109375" style="787"/>
    <col min="3" max="3" width="43.42578125" style="671" customWidth="1"/>
    <col min="4" max="4" width="14" style="787" customWidth="1"/>
    <col min="5" max="5" width="8.7109375" style="787"/>
    <col min="6" max="6" width="10.85546875" style="671" bestFit="1" customWidth="1"/>
    <col min="7" max="7" width="8.7109375" style="787"/>
    <col min="8" max="8" width="10.85546875" style="671" bestFit="1" customWidth="1"/>
    <col min="9" max="9" width="8.7109375" style="787"/>
    <col min="10" max="10" width="9" style="671" bestFit="1" customWidth="1"/>
    <col min="11" max="11" width="8.7109375" style="787"/>
    <col min="12" max="12" width="8.140625" style="671" bestFit="1" customWidth="1"/>
    <col min="13" max="13" width="8.7109375" style="787"/>
    <col min="14" max="14" width="10.42578125" style="671" bestFit="1" customWidth="1"/>
    <col min="15" max="15" width="8.7109375" style="787"/>
    <col min="16" max="16" width="9.140625" style="671" bestFit="1" customWidth="1"/>
    <col min="17" max="17" width="8.7109375" style="787"/>
    <col min="18" max="18" width="8.7109375" style="671"/>
    <col min="19" max="19" width="8.7109375" style="787"/>
    <col min="20" max="20" width="8.7109375" style="671"/>
    <col min="21" max="21" width="8.7109375" style="787"/>
    <col min="22" max="22" width="13.5703125" style="671" customWidth="1"/>
    <col min="23" max="23" width="8.7109375" style="787"/>
    <col min="24" max="24" width="13.42578125" style="671" customWidth="1"/>
    <col min="25" max="16384" width="8.7109375" style="671"/>
  </cols>
  <sheetData>
    <row r="1" spans="1:24" ht="13.5" thickBot="1" x14ac:dyDescent="0.25">
      <c r="B1" s="717"/>
      <c r="C1" s="561"/>
      <c r="D1" s="717"/>
      <c r="E1" s="717"/>
      <c r="F1" s="561"/>
      <c r="G1" s="717"/>
      <c r="H1" s="561"/>
      <c r="I1" s="717"/>
      <c r="J1" s="561"/>
      <c r="K1" s="717"/>
      <c r="L1" s="561"/>
      <c r="M1" s="717"/>
      <c r="N1" s="561"/>
      <c r="O1" s="717"/>
      <c r="P1" s="561"/>
      <c r="Q1" s="717"/>
      <c r="R1" s="561"/>
      <c r="S1" s="717"/>
      <c r="T1" s="561"/>
      <c r="U1" s="717"/>
      <c r="V1" s="561"/>
      <c r="W1" s="717"/>
      <c r="X1" s="561"/>
    </row>
    <row r="2" spans="1:24" ht="12.75" customHeight="1" x14ac:dyDescent="0.2">
      <c r="A2" s="718"/>
      <c r="B2" s="719"/>
      <c r="C2" s="720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7"/>
      <c r="P2" s="937" t="s">
        <v>729</v>
      </c>
      <c r="Q2" s="938"/>
      <c r="R2" s="938"/>
      <c r="S2" s="938"/>
      <c r="T2" s="938"/>
      <c r="U2" s="721"/>
      <c r="V2" s="722"/>
      <c r="W2" s="721"/>
      <c r="X2" s="723"/>
    </row>
    <row r="3" spans="1:24" s="672" customFormat="1" ht="12.75" customHeight="1" x14ac:dyDescent="0.2">
      <c r="A3" s="724"/>
      <c r="B3" s="725"/>
      <c r="C3" s="573" t="s">
        <v>809</v>
      </c>
      <c r="D3" s="574"/>
      <c r="E3" s="574"/>
      <c r="F3" s="574"/>
      <c r="G3" s="574"/>
      <c r="H3" s="726"/>
      <c r="I3" s="574"/>
      <c r="J3" s="574"/>
      <c r="K3" s="574"/>
      <c r="L3" s="726"/>
      <c r="M3" s="574"/>
      <c r="N3" s="574"/>
      <c r="O3" s="575"/>
      <c r="P3" s="939" t="s">
        <v>610</v>
      </c>
      <c r="Q3" s="940"/>
      <c r="R3" s="940"/>
      <c r="S3" s="940"/>
      <c r="T3" s="940"/>
      <c r="U3" s="727"/>
      <c r="V3" s="728"/>
      <c r="W3" s="727"/>
      <c r="X3" s="729"/>
    </row>
    <row r="4" spans="1:24" ht="12.75" customHeight="1" x14ac:dyDescent="0.2">
      <c r="A4" s="718"/>
      <c r="B4" s="730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5"/>
      <c r="P4" s="939" t="s">
        <v>611</v>
      </c>
      <c r="Q4" s="940"/>
      <c r="R4" s="940"/>
      <c r="S4" s="940"/>
      <c r="T4" s="940"/>
      <c r="U4" s="727"/>
      <c r="V4" s="728"/>
      <c r="W4" s="727"/>
      <c r="X4" s="729"/>
    </row>
    <row r="5" spans="1:24" ht="13.5" thickBot="1" x14ac:dyDescent="0.25">
      <c r="A5" s="718"/>
      <c r="B5" s="731"/>
      <c r="C5" s="732"/>
      <c r="D5" s="581"/>
      <c r="E5" s="581"/>
      <c r="F5" s="581"/>
      <c r="G5" s="581"/>
      <c r="H5" s="581"/>
      <c r="I5" s="581"/>
      <c r="J5" s="581"/>
      <c r="K5" s="732"/>
      <c r="L5" s="581"/>
      <c r="M5" s="581"/>
      <c r="N5" s="581"/>
      <c r="O5" s="582"/>
      <c r="P5" s="941" t="s">
        <v>149</v>
      </c>
      <c r="Q5" s="942"/>
      <c r="R5" s="942"/>
      <c r="S5" s="942"/>
      <c r="T5" s="942"/>
      <c r="U5" s="733"/>
      <c r="V5" s="734"/>
      <c r="W5" s="733"/>
      <c r="X5" s="735"/>
    </row>
    <row r="6" spans="1:24" s="672" customFormat="1" ht="51" x14ac:dyDescent="0.2">
      <c r="A6" s="724"/>
      <c r="B6" s="736" t="s">
        <v>730</v>
      </c>
      <c r="C6" s="707" t="s">
        <v>731</v>
      </c>
      <c r="D6" s="737" t="s">
        <v>613</v>
      </c>
      <c r="E6" s="737"/>
      <c r="F6" s="738" t="s">
        <v>714</v>
      </c>
      <c r="G6" s="737"/>
      <c r="H6" s="738" t="s">
        <v>732</v>
      </c>
      <c r="I6" s="737"/>
      <c r="J6" s="738" t="s">
        <v>718</v>
      </c>
      <c r="K6" s="737"/>
      <c r="L6" s="738" t="s">
        <v>720</v>
      </c>
      <c r="M6" s="737"/>
      <c r="N6" s="738" t="s">
        <v>722</v>
      </c>
      <c r="O6" s="737"/>
      <c r="P6" s="698" t="s">
        <v>724</v>
      </c>
      <c r="Q6" s="739"/>
      <c r="R6" s="698" t="s">
        <v>726</v>
      </c>
      <c r="S6" s="739"/>
      <c r="T6" s="698" t="s">
        <v>728</v>
      </c>
      <c r="U6" s="739"/>
      <c r="V6" s="698" t="s">
        <v>733</v>
      </c>
      <c r="W6" s="739"/>
      <c r="X6" s="740" t="s">
        <v>734</v>
      </c>
    </row>
    <row r="7" spans="1:24" ht="13.5" customHeight="1" thickBot="1" x14ac:dyDescent="0.25">
      <c r="A7" s="718"/>
      <c r="B7" s="741">
        <v>1</v>
      </c>
      <c r="C7" s="742">
        <v>2</v>
      </c>
      <c r="D7" s="743">
        <v>3</v>
      </c>
      <c r="E7" s="743"/>
      <c r="F7" s="743">
        <v>4</v>
      </c>
      <c r="G7" s="743"/>
      <c r="H7" s="743">
        <v>5</v>
      </c>
      <c r="I7" s="743"/>
      <c r="J7" s="743">
        <v>6</v>
      </c>
      <c r="K7" s="743"/>
      <c r="L7" s="743">
        <v>7</v>
      </c>
      <c r="M7" s="743"/>
      <c r="N7" s="743">
        <v>8</v>
      </c>
      <c r="O7" s="743"/>
      <c r="P7" s="743">
        <v>9</v>
      </c>
      <c r="Q7" s="743"/>
      <c r="R7" s="743">
        <v>10</v>
      </c>
      <c r="S7" s="743"/>
      <c r="T7" s="743">
        <v>11</v>
      </c>
      <c r="U7" s="743"/>
      <c r="V7" s="743">
        <v>12</v>
      </c>
      <c r="W7" s="743"/>
      <c r="X7" s="744">
        <v>13</v>
      </c>
    </row>
    <row r="8" spans="1:24" s="751" customFormat="1" ht="13.5" customHeight="1" x14ac:dyDescent="0.2">
      <c r="A8" s="745"/>
      <c r="B8" s="746" t="s">
        <v>735</v>
      </c>
      <c r="C8" s="679" t="s">
        <v>736</v>
      </c>
      <c r="D8" s="747"/>
      <c r="E8" s="611">
        <v>10010</v>
      </c>
      <c r="F8" s="748"/>
      <c r="G8" s="611">
        <v>20010</v>
      </c>
      <c r="H8" s="748"/>
      <c r="I8" s="611">
        <v>30010</v>
      </c>
      <c r="J8" s="748"/>
      <c r="K8" s="611">
        <v>40010</v>
      </c>
      <c r="L8" s="748"/>
      <c r="M8" s="611">
        <v>50010</v>
      </c>
      <c r="N8" s="748"/>
      <c r="O8" s="611">
        <v>60010</v>
      </c>
      <c r="P8" s="748"/>
      <c r="Q8" s="611">
        <v>70010</v>
      </c>
      <c r="R8" s="748"/>
      <c r="S8" s="611">
        <v>80010</v>
      </c>
      <c r="T8" s="748"/>
      <c r="U8" s="611">
        <v>90010</v>
      </c>
      <c r="V8" s="749"/>
      <c r="W8" s="611">
        <v>100010</v>
      </c>
      <c r="X8" s="750"/>
    </row>
    <row r="9" spans="1:24" s="751" customFormat="1" ht="13.5" customHeight="1" thickBot="1" x14ac:dyDescent="0.25">
      <c r="A9" s="745"/>
      <c r="B9" s="592" t="s">
        <v>737</v>
      </c>
      <c r="C9" s="686" t="s">
        <v>738</v>
      </c>
      <c r="D9" s="752"/>
      <c r="E9" s="687">
        <v>10020</v>
      </c>
      <c r="F9" s="594"/>
      <c r="G9" s="687">
        <v>20020</v>
      </c>
      <c r="H9" s="594"/>
      <c r="I9" s="687">
        <v>30020</v>
      </c>
      <c r="J9" s="594"/>
      <c r="K9" s="687">
        <v>40020</v>
      </c>
      <c r="L9" s="594"/>
      <c r="M9" s="687">
        <v>50020</v>
      </c>
      <c r="N9" s="594"/>
      <c r="O9" s="687">
        <v>60020</v>
      </c>
      <c r="P9" s="594"/>
      <c r="Q9" s="687">
        <v>70020</v>
      </c>
      <c r="R9" s="594"/>
      <c r="S9" s="687">
        <v>80020</v>
      </c>
      <c r="T9" s="594"/>
      <c r="U9" s="687">
        <v>90020</v>
      </c>
      <c r="V9" s="753"/>
      <c r="W9" s="687">
        <v>100020</v>
      </c>
      <c r="X9" s="754"/>
    </row>
    <row r="10" spans="1:24" s="751" customFormat="1" ht="13.5" customHeight="1" x14ac:dyDescent="0.2">
      <c r="A10" s="745"/>
      <c r="B10" s="746" t="s">
        <v>739</v>
      </c>
      <c r="C10" s="679" t="s">
        <v>736</v>
      </c>
      <c r="D10" s="747"/>
      <c r="E10" s="611">
        <v>10030</v>
      </c>
      <c r="F10" s="755"/>
      <c r="G10" s="611">
        <v>20030</v>
      </c>
      <c r="H10" s="755"/>
      <c r="I10" s="611">
        <v>30030</v>
      </c>
      <c r="J10" s="755"/>
      <c r="K10" s="611">
        <v>40030</v>
      </c>
      <c r="L10" s="755"/>
      <c r="M10" s="611">
        <v>50030</v>
      </c>
      <c r="N10" s="755"/>
      <c r="O10" s="611">
        <v>60030</v>
      </c>
      <c r="P10" s="755"/>
      <c r="Q10" s="611">
        <v>70030</v>
      </c>
      <c r="R10" s="755"/>
      <c r="S10" s="611">
        <v>80030</v>
      </c>
      <c r="T10" s="755"/>
      <c r="U10" s="611">
        <v>90030</v>
      </c>
      <c r="V10" s="756"/>
      <c r="W10" s="611">
        <v>100030</v>
      </c>
      <c r="X10" s="757"/>
    </row>
    <row r="11" spans="1:24" s="751" customFormat="1" ht="13.5" customHeight="1" thickBot="1" x14ac:dyDescent="0.25">
      <c r="A11" s="745"/>
      <c r="B11" s="592" t="s">
        <v>740</v>
      </c>
      <c r="C11" s="686" t="s">
        <v>738</v>
      </c>
      <c r="D11" s="752"/>
      <c r="E11" s="687">
        <v>10040</v>
      </c>
      <c r="F11" s="594"/>
      <c r="G11" s="687">
        <v>20040</v>
      </c>
      <c r="H11" s="594"/>
      <c r="I11" s="687">
        <v>30040</v>
      </c>
      <c r="J11" s="594"/>
      <c r="K11" s="687">
        <v>40040</v>
      </c>
      <c r="L11" s="594"/>
      <c r="M11" s="687">
        <v>50040</v>
      </c>
      <c r="N11" s="594"/>
      <c r="O11" s="687">
        <v>60040</v>
      </c>
      <c r="P11" s="594"/>
      <c r="Q11" s="687">
        <v>70040</v>
      </c>
      <c r="R11" s="594"/>
      <c r="S11" s="687">
        <v>80040</v>
      </c>
      <c r="T11" s="594"/>
      <c r="U11" s="687">
        <v>90040</v>
      </c>
      <c r="V11" s="753"/>
      <c r="W11" s="687">
        <v>100040</v>
      </c>
      <c r="X11" s="754"/>
    </row>
    <row r="12" spans="1:24" s="751" customFormat="1" ht="13.5" customHeight="1" x14ac:dyDescent="0.2">
      <c r="A12" s="745"/>
      <c r="B12" s="746" t="s">
        <v>317</v>
      </c>
      <c r="C12" s="679" t="s">
        <v>736</v>
      </c>
      <c r="D12" s="747"/>
      <c r="E12" s="611" t="s">
        <v>317</v>
      </c>
      <c r="F12" s="755"/>
      <c r="G12" s="611" t="s">
        <v>317</v>
      </c>
      <c r="H12" s="755"/>
      <c r="I12" s="611" t="s">
        <v>317</v>
      </c>
      <c r="J12" s="755"/>
      <c r="K12" s="611" t="s">
        <v>317</v>
      </c>
      <c r="L12" s="755"/>
      <c r="M12" s="611" t="s">
        <v>317</v>
      </c>
      <c r="N12" s="755"/>
      <c r="O12" s="611" t="s">
        <v>317</v>
      </c>
      <c r="P12" s="755"/>
      <c r="Q12" s="611" t="s">
        <v>317</v>
      </c>
      <c r="R12" s="755"/>
      <c r="S12" s="611" t="s">
        <v>317</v>
      </c>
      <c r="T12" s="755"/>
      <c r="U12" s="611" t="s">
        <v>317</v>
      </c>
      <c r="V12" s="756"/>
      <c r="W12" s="611" t="s">
        <v>317</v>
      </c>
      <c r="X12" s="757"/>
    </row>
    <row r="13" spans="1:24" s="751" customFormat="1" ht="13.5" customHeight="1" thickBot="1" x14ac:dyDescent="0.25">
      <c r="A13" s="745"/>
      <c r="B13" s="758" t="s">
        <v>317</v>
      </c>
      <c r="C13" s="759" t="s">
        <v>738</v>
      </c>
      <c r="D13" s="760"/>
      <c r="E13" s="629" t="s">
        <v>317</v>
      </c>
      <c r="F13" s="761"/>
      <c r="G13" s="629" t="s">
        <v>317</v>
      </c>
      <c r="H13" s="761"/>
      <c r="I13" s="629" t="s">
        <v>317</v>
      </c>
      <c r="J13" s="761"/>
      <c r="K13" s="629" t="s">
        <v>317</v>
      </c>
      <c r="L13" s="761"/>
      <c r="M13" s="629" t="s">
        <v>317</v>
      </c>
      <c r="N13" s="761"/>
      <c r="O13" s="629" t="s">
        <v>317</v>
      </c>
      <c r="P13" s="761"/>
      <c r="Q13" s="629" t="s">
        <v>317</v>
      </c>
      <c r="R13" s="761"/>
      <c r="S13" s="629" t="s">
        <v>317</v>
      </c>
      <c r="T13" s="761"/>
      <c r="U13" s="629" t="s">
        <v>317</v>
      </c>
      <c r="V13" s="762"/>
      <c r="W13" s="629" t="s">
        <v>317</v>
      </c>
      <c r="X13" s="763"/>
    </row>
    <row r="14" spans="1:24" s="772" customFormat="1" ht="27" thickTop="1" thickBot="1" x14ac:dyDescent="0.25">
      <c r="A14" s="764"/>
      <c r="B14" s="765" t="s">
        <v>172</v>
      </c>
      <c r="C14" s="766" t="s">
        <v>741</v>
      </c>
      <c r="D14" s="767"/>
      <c r="E14" s="768" t="s">
        <v>742</v>
      </c>
      <c r="F14" s="769"/>
      <c r="G14" s="768" t="s">
        <v>743</v>
      </c>
      <c r="H14" s="769"/>
      <c r="I14" s="768" t="s">
        <v>744</v>
      </c>
      <c r="J14" s="769"/>
      <c r="K14" s="768" t="s">
        <v>745</v>
      </c>
      <c r="L14" s="769"/>
      <c r="M14" s="768" t="s">
        <v>746</v>
      </c>
      <c r="N14" s="769"/>
      <c r="O14" s="768" t="s">
        <v>747</v>
      </c>
      <c r="P14" s="769"/>
      <c r="Q14" s="768" t="s">
        <v>748</v>
      </c>
      <c r="R14" s="769"/>
      <c r="S14" s="768" t="s">
        <v>749</v>
      </c>
      <c r="T14" s="769"/>
      <c r="U14" s="768" t="s">
        <v>750</v>
      </c>
      <c r="V14" s="770"/>
      <c r="W14" s="768" t="s">
        <v>751</v>
      </c>
      <c r="X14" s="771"/>
    </row>
    <row r="15" spans="1:24" x14ac:dyDescent="0.2">
      <c r="A15" s="718"/>
      <c r="B15" s="773" t="s">
        <v>173</v>
      </c>
      <c r="C15" s="774" t="s">
        <v>752</v>
      </c>
      <c r="D15" s="775"/>
      <c r="E15" s="611" t="s">
        <v>753</v>
      </c>
      <c r="F15" s="588"/>
      <c r="G15" s="776"/>
      <c r="H15" s="775"/>
      <c r="I15" s="776"/>
      <c r="J15" s="775"/>
      <c r="K15" s="776"/>
      <c r="L15" s="775"/>
      <c r="M15" s="776"/>
      <c r="N15" s="775"/>
      <c r="O15" s="776"/>
      <c r="P15" s="775"/>
      <c r="Q15" s="776"/>
      <c r="R15" s="775"/>
      <c r="S15" s="776"/>
      <c r="T15" s="775"/>
      <c r="U15" s="776"/>
      <c r="V15" s="775"/>
      <c r="W15" s="776"/>
      <c r="X15" s="777"/>
    </row>
    <row r="16" spans="1:24" ht="26.25" thickBot="1" x14ac:dyDescent="0.25">
      <c r="A16" s="718"/>
      <c r="B16" s="778" t="s">
        <v>175</v>
      </c>
      <c r="C16" s="779" t="s">
        <v>754</v>
      </c>
      <c r="D16" s="780"/>
      <c r="E16" s="687" t="s">
        <v>755</v>
      </c>
      <c r="F16" s="781"/>
      <c r="G16" s="782"/>
      <c r="H16" s="780"/>
      <c r="I16" s="782"/>
      <c r="J16" s="780"/>
      <c r="K16" s="782"/>
      <c r="L16" s="780"/>
      <c r="M16" s="782"/>
      <c r="N16" s="780"/>
      <c r="O16" s="782"/>
      <c r="P16" s="780"/>
      <c r="Q16" s="782"/>
      <c r="R16" s="780"/>
      <c r="S16" s="782"/>
      <c r="T16" s="780"/>
      <c r="U16" s="782"/>
      <c r="V16" s="780"/>
      <c r="W16" s="782"/>
      <c r="X16" s="783"/>
    </row>
    <row r="17" spans="1:24" x14ac:dyDescent="0.2">
      <c r="A17" s="718"/>
      <c r="B17" s="784" t="s">
        <v>176</v>
      </c>
      <c r="C17" s="785" t="s">
        <v>756</v>
      </c>
      <c r="D17" s="775"/>
      <c r="E17" s="611" t="s">
        <v>757</v>
      </c>
      <c r="F17" s="588"/>
      <c r="G17" s="776"/>
      <c r="H17" s="775"/>
      <c r="I17" s="776"/>
      <c r="J17" s="775"/>
      <c r="K17" s="776"/>
      <c r="L17" s="775"/>
      <c r="M17" s="776"/>
      <c r="N17" s="775"/>
      <c r="O17" s="776"/>
      <c r="P17" s="775"/>
      <c r="Q17" s="776"/>
      <c r="R17" s="775"/>
      <c r="S17" s="776"/>
      <c r="T17" s="775"/>
      <c r="U17" s="776"/>
      <c r="V17" s="775"/>
      <c r="W17" s="776"/>
      <c r="X17" s="777"/>
    </row>
    <row r="18" spans="1:24" ht="26.25" thickBot="1" x14ac:dyDescent="0.25">
      <c r="A18" s="718"/>
      <c r="B18" s="778" t="s">
        <v>178</v>
      </c>
      <c r="C18" s="786" t="s">
        <v>758</v>
      </c>
      <c r="D18" s="780"/>
      <c r="E18" s="687" t="s">
        <v>759</v>
      </c>
      <c r="F18" s="781"/>
      <c r="G18" s="782"/>
      <c r="H18" s="780"/>
      <c r="I18" s="782"/>
      <c r="J18" s="780"/>
      <c r="K18" s="782"/>
      <c r="L18" s="780"/>
      <c r="M18" s="782"/>
      <c r="N18" s="780"/>
      <c r="O18" s="782"/>
      <c r="P18" s="780"/>
      <c r="Q18" s="782"/>
      <c r="R18" s="780"/>
      <c r="S18" s="782"/>
      <c r="T18" s="780"/>
      <c r="U18" s="782"/>
      <c r="V18" s="780"/>
      <c r="W18" s="782"/>
      <c r="X18" s="783"/>
    </row>
    <row r="20" spans="1:24" x14ac:dyDescent="0.2">
      <c r="F20" s="788"/>
    </row>
    <row r="21" spans="1:24" x14ac:dyDescent="0.2">
      <c r="F21" s="788"/>
    </row>
    <row r="22" spans="1:24" x14ac:dyDescent="0.2">
      <c r="F22" s="788"/>
    </row>
    <row r="23" spans="1:24" x14ac:dyDescent="0.2">
      <c r="F23" s="788"/>
    </row>
    <row r="24" spans="1:24" x14ac:dyDescent="0.2">
      <c r="F24" s="788"/>
    </row>
    <row r="25" spans="1:24" x14ac:dyDescent="0.2">
      <c r="F25" s="788"/>
    </row>
    <row r="26" spans="1:24" x14ac:dyDescent="0.2">
      <c r="F26" s="788"/>
    </row>
    <row r="27" spans="1:24" x14ac:dyDescent="0.2">
      <c r="F27" s="789"/>
    </row>
    <row r="28" spans="1:24" x14ac:dyDescent="0.2">
      <c r="F28" s="788"/>
    </row>
    <row r="29" spans="1:24" x14ac:dyDescent="0.2">
      <c r="F29" s="788"/>
    </row>
    <row r="30" spans="1:24" x14ac:dyDescent="0.2">
      <c r="F30" s="788"/>
    </row>
    <row r="31" spans="1:24" x14ac:dyDescent="0.2">
      <c r="F31" s="788"/>
    </row>
    <row r="32" spans="1:24" x14ac:dyDescent="0.2">
      <c r="F32" s="788"/>
    </row>
    <row r="33" spans="6:6" x14ac:dyDescent="0.2">
      <c r="F33" s="788"/>
    </row>
    <row r="34" spans="6:6" x14ac:dyDescent="0.2">
      <c r="F34" s="788"/>
    </row>
    <row r="35" spans="6:6" x14ac:dyDescent="0.2">
      <c r="F35" s="788"/>
    </row>
    <row r="36" spans="6:6" x14ac:dyDescent="0.2">
      <c r="F36" s="788"/>
    </row>
    <row r="37" spans="6:6" x14ac:dyDescent="0.2">
      <c r="F37" s="788"/>
    </row>
    <row r="38" spans="6:6" x14ac:dyDescent="0.2">
      <c r="F38" s="788"/>
    </row>
    <row r="39" spans="6:6" x14ac:dyDescent="0.2">
      <c r="F39" s="788"/>
    </row>
    <row r="40" spans="6:6" x14ac:dyDescent="0.2">
      <c r="F40" s="788"/>
    </row>
    <row r="41" spans="6:6" x14ac:dyDescent="0.2">
      <c r="F41" s="788"/>
    </row>
    <row r="42" spans="6:6" x14ac:dyDescent="0.2">
      <c r="F42" s="788"/>
    </row>
    <row r="43" spans="6:6" x14ac:dyDescent="0.2">
      <c r="F43" s="788"/>
    </row>
    <row r="44" spans="6:6" x14ac:dyDescent="0.2">
      <c r="F44" s="788"/>
    </row>
    <row r="45" spans="6:6" x14ac:dyDescent="0.2">
      <c r="F45" s="788"/>
    </row>
    <row r="46" spans="6:6" x14ac:dyDescent="0.2">
      <c r="F46" s="788"/>
    </row>
    <row r="47" spans="6:6" x14ac:dyDescent="0.2">
      <c r="F47" s="788"/>
    </row>
    <row r="48" spans="6:6" x14ac:dyDescent="0.2">
      <c r="F48" s="788"/>
    </row>
    <row r="49" spans="6:6" x14ac:dyDescent="0.2">
      <c r="F49" s="788"/>
    </row>
    <row r="50" spans="6:6" x14ac:dyDescent="0.2">
      <c r="F50" s="788"/>
    </row>
  </sheetData>
  <mergeCells count="4">
    <mergeCell ref="P2:T2"/>
    <mergeCell ref="P3:T3"/>
    <mergeCell ref="P4:T4"/>
    <mergeCell ref="P5:T5"/>
  </mergeCells>
  <pageMargins left="0.25" right="0.25" top="0.75" bottom="0.75" header="0.3" footer="0.3"/>
  <pageSetup paperSize="9" scale="56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1"/>
  <sheetViews>
    <sheetView zoomScaleNormal="100" zoomScaleSheetLayoutView="100" workbookViewId="0"/>
  </sheetViews>
  <sheetFormatPr defaultColWidth="8" defaultRowHeight="12.75" x14ac:dyDescent="0.2"/>
  <cols>
    <col min="1" max="1" width="3.28515625" style="790" customWidth="1"/>
    <col min="2" max="2" width="11.5703125" style="790" customWidth="1"/>
    <col min="3" max="3" width="85.140625" style="790" customWidth="1"/>
    <col min="4" max="4" width="8.42578125" style="790" customWidth="1"/>
    <col min="5" max="5" width="25.140625" style="790" customWidth="1"/>
    <col min="6" max="16384" width="8" style="790"/>
  </cols>
  <sheetData>
    <row r="1" spans="2:5" ht="15.75" customHeight="1" thickBot="1" x14ac:dyDescent="0.25"/>
    <row r="2" spans="2:5" x14ac:dyDescent="0.2">
      <c r="B2" s="943" t="s">
        <v>810</v>
      </c>
      <c r="C2" s="944"/>
      <c r="D2" s="791" t="s">
        <v>609</v>
      </c>
      <c r="E2" s="792"/>
    </row>
    <row r="3" spans="2:5" x14ac:dyDescent="0.2">
      <c r="B3" s="945"/>
      <c r="C3" s="946"/>
      <c r="D3" s="793" t="s">
        <v>760</v>
      </c>
      <c r="E3" s="794"/>
    </row>
    <row r="4" spans="2:5" x14ac:dyDescent="0.2">
      <c r="B4" s="945"/>
      <c r="C4" s="946"/>
      <c r="D4" s="793" t="s">
        <v>611</v>
      </c>
      <c r="E4" s="794"/>
    </row>
    <row r="5" spans="2:5" ht="13.5" thickBot="1" x14ac:dyDescent="0.25">
      <c r="B5" s="947"/>
      <c r="C5" s="948"/>
      <c r="D5" s="795" t="s">
        <v>149</v>
      </c>
      <c r="E5" s="796"/>
    </row>
    <row r="6" spans="2:5" x14ac:dyDescent="0.2">
      <c r="B6" s="797" t="s">
        <v>730</v>
      </c>
      <c r="C6" s="798" t="s">
        <v>761</v>
      </c>
      <c r="D6" s="799"/>
      <c r="E6" s="800" t="s">
        <v>762</v>
      </c>
    </row>
    <row r="7" spans="2:5" ht="13.5" thickBot="1" x14ac:dyDescent="0.25">
      <c r="B7" s="801">
        <v>1</v>
      </c>
      <c r="C7" s="802">
        <v>2</v>
      </c>
      <c r="D7" s="803"/>
      <c r="E7" s="804">
        <v>3</v>
      </c>
    </row>
    <row r="8" spans="2:5" x14ac:dyDescent="0.2">
      <c r="B8" s="805" t="s">
        <v>165</v>
      </c>
      <c r="C8" s="806" t="s">
        <v>763</v>
      </c>
      <c r="D8" s="807">
        <v>10010</v>
      </c>
      <c r="E8" s="808"/>
    </row>
    <row r="9" spans="2:5" x14ac:dyDescent="0.2">
      <c r="B9" s="809" t="s">
        <v>172</v>
      </c>
      <c r="C9" s="810" t="s">
        <v>764</v>
      </c>
      <c r="D9" s="811">
        <v>10020</v>
      </c>
      <c r="E9" s="812"/>
    </row>
    <row r="10" spans="2:5" x14ac:dyDescent="0.2">
      <c r="B10" s="809" t="s">
        <v>173</v>
      </c>
      <c r="C10" s="813" t="s">
        <v>765</v>
      </c>
      <c r="D10" s="811">
        <v>10030</v>
      </c>
      <c r="E10" s="812"/>
    </row>
    <row r="11" spans="2:5" ht="13.5" thickBot="1" x14ac:dyDescent="0.25">
      <c r="B11" s="814" t="s">
        <v>175</v>
      </c>
      <c r="C11" s="815" t="s">
        <v>766</v>
      </c>
      <c r="D11" s="816"/>
      <c r="E11" s="817"/>
    </row>
  </sheetData>
  <mergeCells count="1">
    <mergeCell ref="B2:C5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7"/>
  <sheetViews>
    <sheetView zoomScaleNormal="100" zoomScaleSheetLayoutView="100" workbookViewId="0">
      <selection activeCell="B6" sqref="B6"/>
    </sheetView>
  </sheetViews>
  <sheetFormatPr defaultRowHeight="12.75" x14ac:dyDescent="0.2"/>
  <cols>
    <col min="1" max="1" width="5.140625" style="542" customWidth="1"/>
    <col min="2" max="2" width="6.85546875" style="542" customWidth="1"/>
    <col min="3" max="3" width="9.85546875" style="542" customWidth="1"/>
    <col min="4" max="4" width="39.5703125" style="542" customWidth="1"/>
    <col min="5" max="5" width="12.140625" style="542" customWidth="1"/>
    <col min="6" max="6" width="17.140625" style="542" customWidth="1"/>
    <col min="7" max="7" width="16.85546875" style="542" customWidth="1"/>
    <col min="8" max="8" width="7.5703125" style="542" customWidth="1"/>
    <col min="9" max="9" width="10.85546875" style="542" customWidth="1"/>
    <col min="10" max="10" width="4.7109375" style="542" customWidth="1"/>
    <col min="11" max="11" width="10.7109375" style="542" customWidth="1"/>
    <col min="12" max="12" width="10" style="542" customWidth="1"/>
    <col min="13" max="13" width="4.85546875" style="542" bestFit="1" customWidth="1"/>
    <col min="14" max="14" width="11.140625" style="542" customWidth="1"/>
    <col min="15" max="15" width="4.85546875" style="542" customWidth="1"/>
    <col min="16" max="16" width="10.7109375" style="542" customWidth="1"/>
    <col min="17" max="16384" width="9.140625" style="542"/>
  </cols>
  <sheetData>
    <row r="1" spans="2:12" ht="13.5" thickBot="1" x14ac:dyDescent="0.25"/>
    <row r="2" spans="2:12" s="527" customFormat="1" ht="12.75" customHeight="1" x14ac:dyDescent="0.2">
      <c r="B2" s="77"/>
      <c r="C2" s="499"/>
      <c r="D2" s="78"/>
      <c r="E2" s="499"/>
      <c r="F2" s="499"/>
      <c r="G2" s="499"/>
      <c r="H2" s="500"/>
      <c r="I2" s="501" t="s">
        <v>0</v>
      </c>
      <c r="J2" s="500"/>
      <c r="K2" s="543"/>
      <c r="L2" s="544"/>
    </row>
    <row r="3" spans="2:12" s="527" customFormat="1" x14ac:dyDescent="0.2">
      <c r="B3" s="508"/>
      <c r="C3" s="503"/>
      <c r="D3" s="509"/>
      <c r="E3" s="503"/>
      <c r="F3" s="503"/>
      <c r="G3" s="503"/>
      <c r="H3" s="504"/>
      <c r="I3" s="505" t="s">
        <v>3</v>
      </c>
      <c r="J3" s="504"/>
      <c r="K3" s="545"/>
      <c r="L3" s="544"/>
    </row>
    <row r="4" spans="2:12" s="527" customFormat="1" x14ac:dyDescent="0.2">
      <c r="B4" s="508"/>
      <c r="C4" s="503"/>
      <c r="D4" s="509"/>
      <c r="E4" s="503"/>
      <c r="F4" s="503"/>
      <c r="G4" s="503"/>
      <c r="H4" s="504"/>
      <c r="I4" s="505" t="s">
        <v>1</v>
      </c>
      <c r="J4" s="504"/>
      <c r="K4" s="545"/>
      <c r="L4" s="544"/>
    </row>
    <row r="5" spans="2:12" s="527" customFormat="1" ht="13.5" thickBot="1" x14ac:dyDescent="0.25">
      <c r="B5" s="511" t="s">
        <v>794</v>
      </c>
      <c r="C5" s="514"/>
      <c r="D5" s="512"/>
      <c r="E5" s="514"/>
      <c r="F5" s="514"/>
      <c r="G5" s="514"/>
      <c r="H5" s="513"/>
      <c r="I5" s="515" t="s">
        <v>2</v>
      </c>
      <c r="J5" s="513"/>
      <c r="K5" s="546"/>
      <c r="L5" s="544"/>
    </row>
    <row r="6" spans="2:12" s="74" customFormat="1" ht="11.25" x14ac:dyDescent="0.2">
      <c r="B6" s="107"/>
      <c r="C6" s="109"/>
      <c r="D6" s="108"/>
      <c r="E6" s="109"/>
      <c r="F6" s="109"/>
      <c r="G6" s="109"/>
      <c r="H6" s="109"/>
      <c r="I6" s="109"/>
      <c r="J6" s="109"/>
      <c r="K6" s="111"/>
      <c r="L6" s="547"/>
    </row>
    <row r="7" spans="2:12" s="74" customFormat="1" ht="11.25" x14ac:dyDescent="0.2">
      <c r="B7" s="116"/>
      <c r="C7" s="110"/>
      <c r="D7" s="117"/>
      <c r="E7" s="110"/>
      <c r="F7" s="110"/>
      <c r="G7" s="110"/>
      <c r="H7" s="110"/>
      <c r="I7" s="110"/>
      <c r="J7" s="110"/>
      <c r="K7" s="113"/>
      <c r="L7" s="547"/>
    </row>
    <row r="8" spans="2:12" s="74" customFormat="1" ht="12" thickBot="1" x14ac:dyDescent="0.25">
      <c r="B8" s="519"/>
      <c r="C8" s="342"/>
      <c r="D8" s="520"/>
      <c r="E8" s="342"/>
      <c r="F8" s="342"/>
      <c r="G8" s="342"/>
      <c r="H8" s="342"/>
      <c r="I8" s="342"/>
      <c r="J8" s="342"/>
      <c r="K8" s="310"/>
      <c r="L8" s="547"/>
    </row>
    <row r="9" spans="2:12" s="528" customFormat="1" ht="11.45" customHeight="1" x14ac:dyDescent="0.2">
      <c r="B9" s="841" t="s">
        <v>18</v>
      </c>
      <c r="C9" s="844" t="s">
        <v>38</v>
      </c>
      <c r="D9" s="844" t="s">
        <v>93</v>
      </c>
      <c r="E9" s="844" t="s">
        <v>19</v>
      </c>
      <c r="F9" s="845" t="s">
        <v>92</v>
      </c>
      <c r="G9" s="846"/>
      <c r="H9" s="522"/>
      <c r="I9" s="846" t="s">
        <v>91</v>
      </c>
      <c r="J9" s="522"/>
      <c r="K9" s="836" t="s">
        <v>90</v>
      </c>
      <c r="L9" s="548"/>
    </row>
    <row r="10" spans="2:12" s="528" customFormat="1" ht="12" customHeight="1" x14ac:dyDescent="0.2">
      <c r="B10" s="842"/>
      <c r="C10" s="839"/>
      <c r="D10" s="839"/>
      <c r="E10" s="839"/>
      <c r="F10" s="839" t="s">
        <v>25</v>
      </c>
      <c r="G10" s="839" t="s">
        <v>17</v>
      </c>
      <c r="H10" s="523"/>
      <c r="I10" s="847"/>
      <c r="J10" s="523"/>
      <c r="K10" s="837"/>
      <c r="L10" s="548"/>
    </row>
    <row r="11" spans="2:12" s="528" customFormat="1" ht="12" x14ac:dyDescent="0.2">
      <c r="B11" s="843"/>
      <c r="C11" s="840"/>
      <c r="D11" s="840"/>
      <c r="E11" s="840"/>
      <c r="F11" s="840"/>
      <c r="G11" s="840"/>
      <c r="H11" s="523"/>
      <c r="I11" s="848"/>
      <c r="J11" s="523"/>
      <c r="K11" s="838"/>
      <c r="L11" s="548"/>
    </row>
    <row r="12" spans="2:12" s="306" customFormat="1" ht="11.25" x14ac:dyDescent="0.2">
      <c r="B12" s="307">
        <v>1</v>
      </c>
      <c r="C12" s="549">
        <f>B12+1</f>
        <v>2</v>
      </c>
      <c r="D12" s="549">
        <f>C12+1</f>
        <v>3</v>
      </c>
      <c r="E12" s="549">
        <f>D12+1</f>
        <v>4</v>
      </c>
      <c r="F12" s="549">
        <f>E12+1</f>
        <v>5</v>
      </c>
      <c r="G12" s="549">
        <f>F12+1</f>
        <v>6</v>
      </c>
      <c r="H12" s="549"/>
      <c r="I12" s="549">
        <f>G12+1</f>
        <v>7</v>
      </c>
      <c r="J12" s="549"/>
      <c r="K12" s="536">
        <f>I12+1</f>
        <v>8</v>
      </c>
      <c r="L12" s="550"/>
    </row>
    <row r="13" spans="2:12" s="306" customFormat="1" ht="11.25" x14ac:dyDescent="0.2">
      <c r="B13" s="538" t="s">
        <v>16</v>
      </c>
      <c r="C13" s="3"/>
      <c r="D13" s="70" t="s">
        <v>89</v>
      </c>
      <c r="E13" s="3"/>
      <c r="F13" s="3"/>
      <c r="G13" s="3"/>
      <c r="H13" s="132"/>
      <c r="I13" s="3"/>
      <c r="J13" s="132"/>
      <c r="K13" s="12"/>
      <c r="L13" s="550"/>
    </row>
    <row r="14" spans="2:12" s="74" customFormat="1" ht="11.25" x14ac:dyDescent="0.2">
      <c r="B14" s="538" t="s">
        <v>13</v>
      </c>
      <c r="C14" s="3"/>
      <c r="D14" s="70" t="s">
        <v>88</v>
      </c>
      <c r="E14" s="3"/>
      <c r="F14" s="3"/>
      <c r="G14" s="3"/>
      <c r="H14" s="70" t="s">
        <v>15</v>
      </c>
      <c r="I14" s="4"/>
      <c r="J14" s="70" t="s">
        <v>14</v>
      </c>
      <c r="K14" s="29"/>
      <c r="L14" s="547"/>
    </row>
    <row r="15" spans="2:12" s="74" customFormat="1" ht="11.25" x14ac:dyDescent="0.2">
      <c r="B15" s="538" t="s">
        <v>12</v>
      </c>
      <c r="C15" s="3"/>
      <c r="D15" s="70" t="s">
        <v>87</v>
      </c>
      <c r="E15" s="3"/>
      <c r="F15" s="3"/>
      <c r="G15" s="3"/>
      <c r="H15" s="70" t="s">
        <v>8</v>
      </c>
      <c r="I15" s="4"/>
      <c r="J15" s="70" t="s">
        <v>7</v>
      </c>
      <c r="K15" s="29"/>
      <c r="L15" s="547"/>
    </row>
    <row r="16" spans="2:12" s="74" customFormat="1" ht="11.25" x14ac:dyDescent="0.2">
      <c r="B16" s="538" t="s">
        <v>11</v>
      </c>
      <c r="C16" s="3"/>
      <c r="D16" s="70" t="s">
        <v>86</v>
      </c>
      <c r="E16" s="3"/>
      <c r="F16" s="3"/>
      <c r="G16" s="3"/>
      <c r="H16" s="70" t="s">
        <v>85</v>
      </c>
      <c r="I16" s="4"/>
      <c r="J16" s="70" t="s">
        <v>84</v>
      </c>
      <c r="K16" s="29"/>
      <c r="L16" s="547"/>
    </row>
    <row r="17" spans="2:12" s="74" customFormat="1" ht="11.25" x14ac:dyDescent="0.2">
      <c r="B17" s="538" t="s">
        <v>10</v>
      </c>
      <c r="C17" s="68"/>
      <c r="D17" s="551" t="s">
        <v>83</v>
      </c>
      <c r="E17" s="68"/>
      <c r="F17" s="68"/>
      <c r="G17" s="68"/>
      <c r="H17" s="551" t="s">
        <v>31</v>
      </c>
      <c r="I17" s="67"/>
      <c r="J17" s="551" t="s">
        <v>30</v>
      </c>
      <c r="K17" s="66"/>
      <c r="L17" s="547"/>
    </row>
    <row r="18" spans="2:12" s="74" customFormat="1" ht="11.25" x14ac:dyDescent="0.2">
      <c r="B18" s="538" t="s">
        <v>9</v>
      </c>
      <c r="C18" s="67"/>
      <c r="D18" s="552" t="s">
        <v>82</v>
      </c>
      <c r="E18" s="67"/>
      <c r="F18" s="67"/>
      <c r="G18" s="67"/>
      <c r="H18" s="554">
        <v>1001</v>
      </c>
      <c r="I18" s="67"/>
      <c r="J18" s="554">
        <f t="shared" ref="J18:J25" si="0">H18+1000</f>
        <v>2001</v>
      </c>
      <c r="K18" s="66"/>
      <c r="L18" s="547"/>
    </row>
    <row r="19" spans="2:12" s="74" customFormat="1" ht="11.25" x14ac:dyDescent="0.2">
      <c r="B19" s="538" t="s">
        <v>6</v>
      </c>
      <c r="C19" s="4"/>
      <c r="D19" s="553" t="s">
        <v>81</v>
      </c>
      <c r="E19" s="4"/>
      <c r="F19" s="4"/>
      <c r="G19" s="4"/>
      <c r="H19" s="474">
        <v>1002</v>
      </c>
      <c r="I19" s="4"/>
      <c r="J19" s="474">
        <f t="shared" si="0"/>
        <v>2002</v>
      </c>
      <c r="K19" s="29"/>
      <c r="L19" s="547"/>
    </row>
    <row r="20" spans="2:12" s="74" customFormat="1" ht="11.25" x14ac:dyDescent="0.2">
      <c r="B20" s="538" t="s">
        <v>5</v>
      </c>
      <c r="C20" s="4"/>
      <c r="D20" s="69" t="s">
        <v>80</v>
      </c>
      <c r="E20" s="3"/>
      <c r="F20" s="3"/>
      <c r="G20" s="3"/>
      <c r="H20" s="474">
        <v>1003</v>
      </c>
      <c r="I20" s="4"/>
      <c r="J20" s="474">
        <f t="shared" si="0"/>
        <v>2003</v>
      </c>
      <c r="K20" s="29"/>
      <c r="L20" s="547"/>
    </row>
    <row r="21" spans="2:12" s="74" customFormat="1" ht="11.25" x14ac:dyDescent="0.2">
      <c r="B21" s="538" t="s">
        <v>4</v>
      </c>
      <c r="C21" s="4"/>
      <c r="D21" s="69" t="s">
        <v>79</v>
      </c>
      <c r="E21" s="4"/>
      <c r="F21" s="4"/>
      <c r="G21" s="4"/>
      <c r="H21" s="474">
        <v>1004</v>
      </c>
      <c r="I21" s="4"/>
      <c r="J21" s="474">
        <f t="shared" si="0"/>
        <v>2004</v>
      </c>
      <c r="K21" s="29"/>
      <c r="L21" s="547"/>
    </row>
    <row r="22" spans="2:12" s="74" customFormat="1" ht="11.25" x14ac:dyDescent="0.2">
      <c r="B22" s="538" t="s">
        <v>78</v>
      </c>
      <c r="C22" s="4"/>
      <c r="D22" s="69" t="s">
        <v>75</v>
      </c>
      <c r="E22" s="4"/>
      <c r="F22" s="4"/>
      <c r="G22" s="4"/>
      <c r="H22" s="474">
        <v>1005</v>
      </c>
      <c r="I22" s="28"/>
      <c r="J22" s="474">
        <f t="shared" si="0"/>
        <v>2005</v>
      </c>
      <c r="K22" s="29"/>
      <c r="L22" s="547"/>
    </row>
    <row r="23" spans="2:12" s="74" customFormat="1" ht="11.25" x14ac:dyDescent="0.2">
      <c r="B23" s="538" t="s">
        <v>77</v>
      </c>
      <c r="C23" s="4"/>
      <c r="D23" s="69" t="s">
        <v>75</v>
      </c>
      <c r="E23" s="4"/>
      <c r="F23" s="4"/>
      <c r="G23" s="4"/>
      <c r="H23" s="474">
        <v>1006</v>
      </c>
      <c r="I23" s="4"/>
      <c r="J23" s="474">
        <f t="shared" si="0"/>
        <v>2006</v>
      </c>
      <c r="K23" s="29"/>
      <c r="L23" s="547"/>
    </row>
    <row r="24" spans="2:12" s="74" customFormat="1" ht="11.25" x14ac:dyDescent="0.2">
      <c r="B24" s="538" t="s">
        <v>76</v>
      </c>
      <c r="C24" s="4"/>
      <c r="D24" s="69" t="s">
        <v>75</v>
      </c>
      <c r="E24" s="4"/>
      <c r="F24" s="4"/>
      <c r="G24" s="4"/>
      <c r="H24" s="474">
        <v>1007</v>
      </c>
      <c r="I24" s="28"/>
      <c r="J24" s="474">
        <f t="shared" si="0"/>
        <v>2007</v>
      </c>
      <c r="K24" s="29"/>
      <c r="L24" s="547"/>
    </row>
    <row r="25" spans="2:12" s="74" customFormat="1" ht="11.25" x14ac:dyDescent="0.2">
      <c r="B25" s="538" t="s">
        <v>74</v>
      </c>
      <c r="C25" s="4"/>
      <c r="D25" s="69" t="s">
        <v>141</v>
      </c>
      <c r="E25" s="4"/>
      <c r="F25" s="4"/>
      <c r="G25" s="4"/>
      <c r="H25" s="474">
        <v>1008</v>
      </c>
      <c r="I25" s="28"/>
      <c r="J25" s="474">
        <f t="shared" si="0"/>
        <v>2008</v>
      </c>
      <c r="K25" s="29"/>
      <c r="L25" s="547"/>
    </row>
    <row r="26" spans="2:12" s="74" customFormat="1" ht="12" thickBot="1" x14ac:dyDescent="0.25">
      <c r="B26" s="303" t="s">
        <v>32</v>
      </c>
      <c r="C26" s="42"/>
      <c r="D26" s="302"/>
      <c r="E26" s="42"/>
      <c r="F26" s="42"/>
      <c r="G26" s="42"/>
      <c r="H26" s="479" t="s">
        <v>73</v>
      </c>
      <c r="I26" s="27"/>
      <c r="J26" s="479" t="s">
        <v>73</v>
      </c>
      <c r="K26" s="25"/>
      <c r="L26" s="547"/>
    </row>
    <row r="27" spans="2:12" ht="12.75" customHeight="1" x14ac:dyDescent="0.2"/>
  </sheetData>
  <mergeCells count="9">
    <mergeCell ref="K9:K11"/>
    <mergeCell ref="F10:F11"/>
    <mergeCell ref="G10:G11"/>
    <mergeCell ref="B9:B11"/>
    <mergeCell ref="C9:C11"/>
    <mergeCell ref="D9:D11"/>
    <mergeCell ref="E9:E11"/>
    <mergeCell ref="F9:G9"/>
    <mergeCell ref="I9:I11"/>
  </mergeCells>
  <pageMargins left="0.75" right="0.75" top="1" bottom="1" header="0.5" footer="0.5"/>
  <pageSetup scale="93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61"/>
  <sheetViews>
    <sheetView zoomScaleNormal="100" workbookViewId="0">
      <selection activeCell="B6" sqref="B6:B8"/>
    </sheetView>
  </sheetViews>
  <sheetFormatPr defaultColWidth="9.140625" defaultRowHeight="11.25" x14ac:dyDescent="0.2"/>
  <cols>
    <col min="1" max="1" width="2.42578125" style="277" customWidth="1"/>
    <col min="2" max="2" width="3.42578125" style="277" customWidth="1"/>
    <col min="3" max="3" width="33" style="277" customWidth="1"/>
    <col min="4" max="4" width="8.140625" style="277" customWidth="1"/>
    <col min="5" max="5" width="7.85546875" style="277" customWidth="1"/>
    <col min="6" max="6" width="8" style="277" customWidth="1"/>
    <col min="7" max="7" width="4.85546875" style="277" bestFit="1" customWidth="1"/>
    <col min="8" max="8" width="7.140625" style="277" customWidth="1"/>
    <col min="9" max="9" width="4.85546875" style="277" bestFit="1" customWidth="1"/>
    <col min="10" max="10" width="8.28515625" style="277" customWidth="1"/>
    <col min="11" max="11" width="4.5703125" style="277" customWidth="1"/>
    <col min="12" max="12" width="8.7109375" style="277" customWidth="1"/>
    <col min="13" max="13" width="4.85546875" style="277" bestFit="1" customWidth="1"/>
    <col min="14" max="14" width="6.28515625" style="277" customWidth="1"/>
    <col min="15" max="15" width="4.85546875" style="277" bestFit="1" customWidth="1"/>
    <col min="16" max="16" width="10.140625" style="277" customWidth="1"/>
    <col min="17" max="17" width="4.85546875" style="277" bestFit="1" customWidth="1"/>
    <col min="18" max="18" width="8.5703125" style="277" customWidth="1"/>
    <col min="19" max="19" width="5.28515625" style="277" bestFit="1" customWidth="1"/>
    <col min="20" max="20" width="10.140625" style="277" customWidth="1"/>
    <col min="21" max="21" width="12.42578125" style="277" customWidth="1"/>
    <col min="22" max="22" width="5.42578125" style="277" bestFit="1" customWidth="1"/>
    <col min="23" max="23" width="10.42578125" style="277" customWidth="1"/>
    <col min="24" max="24" width="5.42578125" style="277" bestFit="1" customWidth="1"/>
    <col min="25" max="25" width="9.7109375" style="277" customWidth="1"/>
    <col min="26" max="26" width="14" style="277" customWidth="1"/>
    <col min="27" max="27" width="4.85546875" style="277" customWidth="1"/>
    <col min="28" max="28" width="10.7109375" style="277" customWidth="1"/>
    <col min="29" max="16384" width="9.140625" style="277"/>
  </cols>
  <sheetData>
    <row r="1" spans="2:19" ht="12" thickBot="1" x14ac:dyDescent="0.25">
      <c r="C1" s="825"/>
    </row>
    <row r="2" spans="2:19" s="74" customFormat="1" x14ac:dyDescent="0.2">
      <c r="B2" s="300"/>
      <c r="C2" s="314"/>
      <c r="D2" s="314"/>
      <c r="E2" s="350"/>
      <c r="F2" s="350"/>
      <c r="G2" s="299"/>
      <c r="H2" s="299"/>
      <c r="I2" s="299"/>
      <c r="J2" s="299"/>
      <c r="K2" s="299"/>
      <c r="L2" s="275" t="s">
        <v>96</v>
      </c>
      <c r="M2" s="298"/>
      <c r="N2" s="299"/>
      <c r="O2" s="298"/>
      <c r="P2" s="299"/>
      <c r="Q2" s="329"/>
      <c r="R2" s="328"/>
      <c r="S2" s="306"/>
    </row>
    <row r="3" spans="2:19" s="74" customFormat="1" x14ac:dyDescent="0.2">
      <c r="B3" s="297"/>
      <c r="C3" s="312"/>
      <c r="D3" s="312"/>
      <c r="E3" s="345"/>
      <c r="F3" s="345"/>
      <c r="G3" s="296"/>
      <c r="H3" s="296"/>
      <c r="I3" s="296"/>
      <c r="J3" s="296"/>
      <c r="K3" s="296"/>
      <c r="L3" s="269" t="s">
        <v>147</v>
      </c>
      <c r="M3" s="295"/>
      <c r="N3" s="296"/>
      <c r="O3" s="295"/>
      <c r="P3" s="296"/>
      <c r="Q3" s="71"/>
      <c r="R3" s="476"/>
      <c r="S3" s="306"/>
    </row>
    <row r="4" spans="2:19" s="74" customFormat="1" x14ac:dyDescent="0.2">
      <c r="B4" s="297"/>
      <c r="C4" s="312"/>
      <c r="D4" s="312"/>
      <c r="E4" s="345"/>
      <c r="F4" s="345"/>
      <c r="G4" s="296"/>
      <c r="H4" s="296"/>
      <c r="I4" s="296"/>
      <c r="J4" s="296"/>
      <c r="K4" s="296"/>
      <c r="L4" s="269" t="s">
        <v>148</v>
      </c>
      <c r="M4" s="295"/>
      <c r="N4" s="296"/>
      <c r="O4" s="295"/>
      <c r="P4" s="296"/>
      <c r="Q4" s="71"/>
      <c r="R4" s="476"/>
      <c r="S4" s="306"/>
    </row>
    <row r="5" spans="2:19" s="74" customFormat="1" ht="15.75" customHeight="1" thickBot="1" x14ac:dyDescent="0.25">
      <c r="B5" s="855" t="s">
        <v>795</v>
      </c>
      <c r="C5" s="856"/>
      <c r="D5" s="856"/>
      <c r="E5" s="856"/>
      <c r="F5" s="856"/>
      <c r="G5" s="856"/>
      <c r="H5" s="856"/>
      <c r="I5" s="856"/>
      <c r="J5" s="856"/>
      <c r="K5" s="857"/>
      <c r="L5" s="264" t="s">
        <v>149</v>
      </c>
      <c r="M5" s="293"/>
      <c r="N5" s="342"/>
      <c r="O5" s="293"/>
      <c r="P5" s="342"/>
      <c r="Q5" s="337"/>
      <c r="R5" s="336"/>
      <c r="S5" s="306"/>
    </row>
    <row r="6" spans="2:19" s="74" customFormat="1" x14ac:dyDescent="0.2">
      <c r="B6" s="858" t="s">
        <v>156</v>
      </c>
      <c r="C6" s="861" t="s">
        <v>157</v>
      </c>
      <c r="D6" s="849" t="s">
        <v>158</v>
      </c>
      <c r="E6" s="849" t="s">
        <v>505</v>
      </c>
      <c r="F6" s="849" t="s">
        <v>160</v>
      </c>
      <c r="G6" s="484"/>
      <c r="H6" s="849" t="s">
        <v>161</v>
      </c>
      <c r="I6" s="484"/>
      <c r="J6" s="849" t="s">
        <v>123</v>
      </c>
      <c r="K6" s="485"/>
      <c r="L6" s="849" t="s">
        <v>162</v>
      </c>
      <c r="M6" s="485"/>
      <c r="N6" s="849" t="s">
        <v>95</v>
      </c>
      <c r="O6" s="485"/>
      <c r="P6" s="849" t="s">
        <v>163</v>
      </c>
      <c r="Q6" s="484"/>
      <c r="R6" s="852" t="s">
        <v>164</v>
      </c>
      <c r="S6" s="306"/>
    </row>
    <row r="7" spans="2:19" s="74" customFormat="1" x14ac:dyDescent="0.2">
      <c r="B7" s="859"/>
      <c r="C7" s="862"/>
      <c r="D7" s="850"/>
      <c r="E7" s="850"/>
      <c r="F7" s="850"/>
      <c r="G7" s="475"/>
      <c r="H7" s="850"/>
      <c r="I7" s="291"/>
      <c r="J7" s="850"/>
      <c r="K7" s="475"/>
      <c r="L7" s="850"/>
      <c r="M7" s="475"/>
      <c r="N7" s="850"/>
      <c r="O7" s="475"/>
      <c r="P7" s="850"/>
      <c r="Q7" s="291"/>
      <c r="R7" s="853"/>
      <c r="S7" s="306"/>
    </row>
    <row r="8" spans="2:19" s="74" customFormat="1" x14ac:dyDescent="0.2">
      <c r="B8" s="860"/>
      <c r="C8" s="863"/>
      <c r="D8" s="851"/>
      <c r="E8" s="851"/>
      <c r="F8" s="851"/>
      <c r="G8" s="475"/>
      <c r="H8" s="851"/>
      <c r="I8" s="291"/>
      <c r="J8" s="851"/>
      <c r="K8" s="475"/>
      <c r="L8" s="851"/>
      <c r="M8" s="475"/>
      <c r="N8" s="851"/>
      <c r="O8" s="475"/>
      <c r="P8" s="851"/>
      <c r="Q8" s="291"/>
      <c r="R8" s="854"/>
      <c r="S8" s="306"/>
    </row>
    <row r="9" spans="2:19" s="306" customFormat="1" x14ac:dyDescent="0.2">
      <c r="B9" s="307">
        <v>1</v>
      </c>
      <c r="C9" s="18">
        <f>B9+1</f>
        <v>2</v>
      </c>
      <c r="D9" s="132">
        <f>C9+1</f>
        <v>3</v>
      </c>
      <c r="E9" s="132">
        <f>D9+1</f>
        <v>4</v>
      </c>
      <c r="F9" s="132">
        <f>E9+1</f>
        <v>5</v>
      </c>
      <c r="G9" s="132"/>
      <c r="H9" s="132">
        <f>F9+1</f>
        <v>6</v>
      </c>
      <c r="I9" s="132"/>
      <c r="J9" s="132">
        <f>H9+1</f>
        <v>7</v>
      </c>
      <c r="K9" s="132"/>
      <c r="L9" s="132">
        <f>J9+1</f>
        <v>8</v>
      </c>
      <c r="M9" s="132"/>
      <c r="N9" s="132">
        <f>L9+1</f>
        <v>9</v>
      </c>
      <c r="O9" s="132"/>
      <c r="P9" s="132">
        <f>N9+1</f>
        <v>10</v>
      </c>
      <c r="Q9" s="132"/>
      <c r="R9" s="173">
        <f>P9+1</f>
        <v>11</v>
      </c>
    </row>
    <row r="10" spans="2:19" s="74" customFormat="1" ht="22.5" x14ac:dyDescent="0.2">
      <c r="B10" s="304" t="s">
        <v>165</v>
      </c>
      <c r="C10" s="831" t="s">
        <v>294</v>
      </c>
      <c r="D10" s="3"/>
      <c r="E10" s="3"/>
      <c r="F10" s="70"/>
      <c r="G10" s="474" t="s">
        <v>166</v>
      </c>
      <c r="H10" s="70"/>
      <c r="I10" s="474" t="s">
        <v>167</v>
      </c>
      <c r="J10" s="70"/>
      <c r="K10" s="474" t="s">
        <v>168</v>
      </c>
      <c r="L10" s="70"/>
      <c r="M10" s="474" t="s">
        <v>169</v>
      </c>
      <c r="N10" s="70"/>
      <c r="O10" s="474" t="s">
        <v>170</v>
      </c>
      <c r="P10" s="70"/>
      <c r="Q10" s="474" t="s">
        <v>171</v>
      </c>
      <c r="R10" s="73"/>
      <c r="S10" s="71"/>
    </row>
    <row r="11" spans="2:19" s="74" customFormat="1" x14ac:dyDescent="0.2">
      <c r="B11" s="304" t="s">
        <v>172</v>
      </c>
      <c r="C11" s="833" t="s">
        <v>293</v>
      </c>
      <c r="D11" s="14"/>
      <c r="E11" s="14"/>
      <c r="F11" s="70"/>
      <c r="G11" s="474">
        <v>1002</v>
      </c>
      <c r="H11" s="70"/>
      <c r="I11" s="474">
        <f>G11+1000</f>
        <v>2002</v>
      </c>
      <c r="J11" s="70"/>
      <c r="K11" s="474">
        <f>I11+1000</f>
        <v>3002</v>
      </c>
      <c r="L11" s="70"/>
      <c r="M11" s="474">
        <f>K11+1000</f>
        <v>4002</v>
      </c>
      <c r="N11" s="70"/>
      <c r="O11" s="474">
        <f>M11+1000</f>
        <v>5002</v>
      </c>
      <c r="P11" s="70"/>
      <c r="Q11" s="474">
        <f>O11+1000</f>
        <v>6002</v>
      </c>
      <c r="R11" s="73"/>
    </row>
    <row r="12" spans="2:19" s="74" customFormat="1" x14ac:dyDescent="0.2">
      <c r="B12" s="304" t="s">
        <v>173</v>
      </c>
      <c r="C12" s="833" t="s">
        <v>174</v>
      </c>
      <c r="D12" s="14"/>
      <c r="E12" s="14"/>
      <c r="F12" s="70"/>
      <c r="G12" s="474">
        <v>1003</v>
      </c>
      <c r="H12" s="70"/>
      <c r="I12" s="474">
        <f>G12+1000</f>
        <v>2003</v>
      </c>
      <c r="J12" s="70"/>
      <c r="K12" s="474">
        <f>I12+1000</f>
        <v>3003</v>
      </c>
      <c r="L12" s="70"/>
      <c r="M12" s="474">
        <f>K12+1000</f>
        <v>4003</v>
      </c>
      <c r="N12" s="70"/>
      <c r="O12" s="474">
        <f>M12+1000</f>
        <v>5003</v>
      </c>
      <c r="P12" s="70"/>
      <c r="Q12" s="474">
        <f>O12+1000</f>
        <v>6003</v>
      </c>
      <c r="R12" s="73"/>
    </row>
    <row r="13" spans="2:19" s="74" customFormat="1" x14ac:dyDescent="0.2">
      <c r="B13" s="304" t="s">
        <v>175</v>
      </c>
      <c r="C13" s="833" t="s">
        <v>174</v>
      </c>
      <c r="D13" s="14"/>
      <c r="E13" s="14"/>
      <c r="F13" s="70"/>
      <c r="G13" s="474">
        <v>1004</v>
      </c>
      <c r="H13" s="70"/>
      <c r="I13" s="474">
        <f>G13+1000</f>
        <v>2004</v>
      </c>
      <c r="J13" s="70"/>
      <c r="K13" s="474">
        <f>I13+1000</f>
        <v>3004</v>
      </c>
      <c r="L13" s="70"/>
      <c r="M13" s="474">
        <f>K13+1000</f>
        <v>4004</v>
      </c>
      <c r="N13" s="70"/>
      <c r="O13" s="474">
        <f>M13+1000</f>
        <v>5004</v>
      </c>
      <c r="P13" s="70"/>
      <c r="Q13" s="474">
        <f>O13+1000</f>
        <v>6004</v>
      </c>
      <c r="R13" s="73"/>
    </row>
    <row r="14" spans="2:19" s="74" customFormat="1" x14ac:dyDescent="0.2">
      <c r="B14" s="304" t="s">
        <v>176</v>
      </c>
      <c r="C14" s="828" t="s">
        <v>177</v>
      </c>
      <c r="D14" s="14"/>
      <c r="E14" s="3"/>
      <c r="F14" s="70"/>
      <c r="G14" s="474">
        <v>1005</v>
      </c>
      <c r="H14" s="72"/>
      <c r="I14" s="474">
        <f>G14+1000</f>
        <v>2005</v>
      </c>
      <c r="J14" s="72"/>
      <c r="K14" s="474">
        <f>I14+1000</f>
        <v>3005</v>
      </c>
      <c r="L14" s="72"/>
      <c r="M14" s="474">
        <f>K14+1000</f>
        <v>4005</v>
      </c>
      <c r="N14" s="72"/>
      <c r="O14" s="474">
        <f>M14+1000</f>
        <v>5005</v>
      </c>
      <c r="P14" s="72"/>
      <c r="Q14" s="474">
        <f>O14+1000</f>
        <v>6005</v>
      </c>
      <c r="R14" s="73"/>
    </row>
    <row r="15" spans="2:19" s="74" customFormat="1" x14ac:dyDescent="0.2">
      <c r="B15" s="304" t="s">
        <v>178</v>
      </c>
      <c r="C15" s="833" t="s">
        <v>601</v>
      </c>
      <c r="D15" s="14"/>
      <c r="E15" s="14"/>
      <c r="F15" s="70"/>
      <c r="G15" s="474">
        <v>1006</v>
      </c>
      <c r="H15" s="72"/>
      <c r="I15" s="474">
        <f>G15+1000</f>
        <v>2006</v>
      </c>
      <c r="J15" s="72"/>
      <c r="K15" s="474">
        <f>I15+1000</f>
        <v>3006</v>
      </c>
      <c r="L15" s="72"/>
      <c r="M15" s="474">
        <f>K15+1000</f>
        <v>4006</v>
      </c>
      <c r="N15" s="72"/>
      <c r="O15" s="474">
        <f>M15+1000</f>
        <v>5006</v>
      </c>
      <c r="P15" s="72"/>
      <c r="Q15" s="474">
        <f>O15+1000</f>
        <v>6006</v>
      </c>
      <c r="R15" s="73"/>
    </row>
    <row r="16" spans="2:19" s="74" customFormat="1" x14ac:dyDescent="0.2">
      <c r="B16" s="304" t="s">
        <v>180</v>
      </c>
      <c r="C16" s="831" t="s">
        <v>181</v>
      </c>
      <c r="D16" s="3"/>
      <c r="E16" s="3"/>
      <c r="F16" s="70"/>
      <c r="G16" s="474" t="s">
        <v>182</v>
      </c>
      <c r="H16" s="70"/>
      <c r="I16" s="474" t="s">
        <v>183</v>
      </c>
      <c r="J16" s="70"/>
      <c r="K16" s="474" t="s">
        <v>184</v>
      </c>
      <c r="L16" s="70"/>
      <c r="M16" s="474" t="s">
        <v>185</v>
      </c>
      <c r="N16" s="70"/>
      <c r="O16" s="474" t="s">
        <v>186</v>
      </c>
      <c r="P16" s="70"/>
      <c r="Q16" s="474" t="s">
        <v>187</v>
      </c>
      <c r="R16" s="73"/>
    </row>
    <row r="17" spans="2:18" s="74" customFormat="1" x14ac:dyDescent="0.2">
      <c r="B17" s="304" t="s">
        <v>188</v>
      </c>
      <c r="C17" s="833" t="s">
        <v>189</v>
      </c>
      <c r="D17" s="14"/>
      <c r="E17" s="14"/>
      <c r="F17" s="70"/>
      <c r="G17" s="474">
        <v>1008</v>
      </c>
      <c r="H17" s="474"/>
      <c r="I17" s="474">
        <f>G17+1000</f>
        <v>2008</v>
      </c>
      <c r="J17" s="72"/>
      <c r="K17" s="474">
        <f>I17+1000</f>
        <v>3008</v>
      </c>
      <c r="L17" s="72"/>
      <c r="M17" s="474">
        <f>K17+1000</f>
        <v>4008</v>
      </c>
      <c r="N17" s="72"/>
      <c r="O17" s="474">
        <f>M17+1000</f>
        <v>5008</v>
      </c>
      <c r="P17" s="72"/>
      <c r="Q17" s="474">
        <f>O17+1000</f>
        <v>6008</v>
      </c>
      <c r="R17" s="73"/>
    </row>
    <row r="18" spans="2:18" s="74" customFormat="1" x14ac:dyDescent="0.2">
      <c r="B18" s="304" t="s">
        <v>190</v>
      </c>
      <c r="C18" s="833" t="s">
        <v>174</v>
      </c>
      <c r="D18" s="14"/>
      <c r="E18" s="14"/>
      <c r="F18" s="70"/>
      <c r="G18" s="474">
        <v>1009</v>
      </c>
      <c r="H18" s="72"/>
      <c r="I18" s="474">
        <f>G18+1000</f>
        <v>2009</v>
      </c>
      <c r="J18" s="72"/>
      <c r="K18" s="474">
        <f>I18+1000</f>
        <v>3009</v>
      </c>
      <c r="L18" s="72"/>
      <c r="M18" s="474">
        <f>K18+1000</f>
        <v>4009</v>
      </c>
      <c r="N18" s="72"/>
      <c r="O18" s="474">
        <f>M18+1000</f>
        <v>5009</v>
      </c>
      <c r="P18" s="72"/>
      <c r="Q18" s="474">
        <f>O18+1000</f>
        <v>6009</v>
      </c>
      <c r="R18" s="73"/>
    </row>
    <row r="19" spans="2:18" s="74" customFormat="1" x14ac:dyDescent="0.2">
      <c r="B19" s="304" t="s">
        <v>191</v>
      </c>
      <c r="C19" s="828" t="s">
        <v>192</v>
      </c>
      <c r="D19" s="14"/>
      <c r="E19" s="3"/>
      <c r="F19" s="70"/>
      <c r="G19" s="474">
        <v>1010</v>
      </c>
      <c r="H19" s="72"/>
      <c r="I19" s="474">
        <f>G19+1000</f>
        <v>2010</v>
      </c>
      <c r="J19" s="72"/>
      <c r="K19" s="474">
        <f>I19+1000</f>
        <v>3010</v>
      </c>
      <c r="L19" s="72"/>
      <c r="M19" s="474">
        <f>K19+1000</f>
        <v>4010</v>
      </c>
      <c r="N19" s="72"/>
      <c r="O19" s="474">
        <f>M19+1000</f>
        <v>5010</v>
      </c>
      <c r="P19" s="72"/>
      <c r="Q19" s="474">
        <f>O19+1000</f>
        <v>6010</v>
      </c>
      <c r="R19" s="73"/>
    </row>
    <row r="20" spans="2:18" s="74" customFormat="1" x14ac:dyDescent="0.2">
      <c r="B20" s="304" t="s">
        <v>193</v>
      </c>
      <c r="C20" s="833" t="s">
        <v>194</v>
      </c>
      <c r="D20" s="14"/>
      <c r="E20" s="70"/>
      <c r="F20" s="70"/>
      <c r="G20" s="474">
        <v>1011</v>
      </c>
      <c r="H20" s="72"/>
      <c r="I20" s="474">
        <f>G20+1000</f>
        <v>2011</v>
      </c>
      <c r="J20" s="72"/>
      <c r="K20" s="474">
        <f>I20+1000</f>
        <v>3011</v>
      </c>
      <c r="L20" s="72"/>
      <c r="M20" s="474">
        <f>K20+1000</f>
        <v>4011</v>
      </c>
      <c r="N20" s="72"/>
      <c r="O20" s="474">
        <f>M20+1000</f>
        <v>5011</v>
      </c>
      <c r="P20" s="72"/>
      <c r="Q20" s="474">
        <f>O20+1000</f>
        <v>6011</v>
      </c>
      <c r="R20" s="73"/>
    </row>
    <row r="21" spans="2:18" s="74" customFormat="1" x14ac:dyDescent="0.2">
      <c r="B21" s="304" t="s">
        <v>195</v>
      </c>
      <c r="C21" s="832" t="s">
        <v>179</v>
      </c>
      <c r="D21" s="70"/>
      <c r="E21" s="70"/>
      <c r="F21" s="70"/>
      <c r="G21" s="474">
        <v>1012</v>
      </c>
      <c r="H21" s="72"/>
      <c r="I21" s="474">
        <f>G21+1000</f>
        <v>2012</v>
      </c>
      <c r="J21" s="72"/>
      <c r="K21" s="474">
        <f>I21+1000</f>
        <v>3012</v>
      </c>
      <c r="L21" s="72"/>
      <c r="M21" s="474">
        <f>K21+1000</f>
        <v>4012</v>
      </c>
      <c r="N21" s="72"/>
      <c r="O21" s="474">
        <f>M21+1000</f>
        <v>5012</v>
      </c>
      <c r="P21" s="72"/>
      <c r="Q21" s="474">
        <f>O21+1000</f>
        <v>6012</v>
      </c>
      <c r="R21" s="73"/>
    </row>
    <row r="22" spans="2:18" s="74" customFormat="1" x14ac:dyDescent="0.2">
      <c r="B22" s="304" t="s">
        <v>196</v>
      </c>
      <c r="C22" s="831" t="s">
        <v>197</v>
      </c>
      <c r="D22" s="3"/>
      <c r="E22" s="3"/>
      <c r="F22" s="70"/>
      <c r="G22" s="474" t="s">
        <v>198</v>
      </c>
      <c r="H22" s="70"/>
      <c r="I22" s="474" t="s">
        <v>199</v>
      </c>
      <c r="J22" s="70"/>
      <c r="K22" s="474" t="s">
        <v>200</v>
      </c>
      <c r="L22" s="70"/>
      <c r="M22" s="474" t="s">
        <v>201</v>
      </c>
      <c r="N22" s="70"/>
      <c r="O22" s="474" t="s">
        <v>202</v>
      </c>
      <c r="P22" s="70"/>
      <c r="Q22" s="474" t="s">
        <v>203</v>
      </c>
      <c r="R22" s="73"/>
    </row>
    <row r="23" spans="2:18" s="74" customFormat="1" x14ac:dyDescent="0.2">
      <c r="B23" s="304" t="s">
        <v>204</v>
      </c>
      <c r="C23" s="833" t="s">
        <v>205</v>
      </c>
      <c r="D23" s="14"/>
      <c r="E23" s="14"/>
      <c r="F23" s="70"/>
      <c r="G23" s="474">
        <v>1014</v>
      </c>
      <c r="H23" s="72"/>
      <c r="I23" s="474">
        <f>G23+1000</f>
        <v>2014</v>
      </c>
      <c r="J23" s="72"/>
      <c r="K23" s="474">
        <f>I23+1000</f>
        <v>3014</v>
      </c>
      <c r="L23" s="72"/>
      <c r="M23" s="474">
        <f>K23+1000</f>
        <v>4014</v>
      </c>
      <c r="N23" s="72"/>
      <c r="O23" s="474">
        <f>M23+1000</f>
        <v>5014</v>
      </c>
      <c r="P23" s="72"/>
      <c r="Q23" s="474">
        <f>O23+1000</f>
        <v>6014</v>
      </c>
      <c r="R23" s="73"/>
    </row>
    <row r="24" spans="2:18" s="74" customFormat="1" x14ac:dyDescent="0.2">
      <c r="B24" s="304" t="s">
        <v>206</v>
      </c>
      <c r="C24" s="833" t="s">
        <v>174</v>
      </c>
      <c r="D24" s="14"/>
      <c r="E24" s="14"/>
      <c r="F24" s="70"/>
      <c r="G24" s="474">
        <v>1015</v>
      </c>
      <c r="H24" s="72"/>
      <c r="I24" s="474">
        <f>G24+1000</f>
        <v>2015</v>
      </c>
      <c r="J24" s="72"/>
      <c r="K24" s="474">
        <f>I24+1000</f>
        <v>3015</v>
      </c>
      <c r="L24" s="72"/>
      <c r="M24" s="474">
        <f>K24+1000</f>
        <v>4015</v>
      </c>
      <c r="N24" s="72"/>
      <c r="O24" s="474">
        <f>M24+1000</f>
        <v>5015</v>
      </c>
      <c r="P24" s="72"/>
      <c r="Q24" s="474">
        <f>O24+1000</f>
        <v>6015</v>
      </c>
      <c r="R24" s="73"/>
    </row>
    <row r="25" spans="2:18" s="74" customFormat="1" x14ac:dyDescent="0.2">
      <c r="B25" s="304" t="s">
        <v>207</v>
      </c>
      <c r="C25" s="828" t="s">
        <v>208</v>
      </c>
      <c r="D25" s="14"/>
      <c r="E25" s="3"/>
      <c r="F25" s="70"/>
      <c r="G25" s="474">
        <v>1016</v>
      </c>
      <c r="H25" s="72"/>
      <c r="I25" s="474">
        <f>G25+1000</f>
        <v>2016</v>
      </c>
      <c r="J25" s="72"/>
      <c r="K25" s="474">
        <f>I25+1000</f>
        <v>3016</v>
      </c>
      <c r="L25" s="72"/>
      <c r="M25" s="474">
        <f>K25+1000</f>
        <v>4016</v>
      </c>
      <c r="N25" s="72"/>
      <c r="O25" s="474">
        <f>M25+1000</f>
        <v>5016</v>
      </c>
      <c r="P25" s="72"/>
      <c r="Q25" s="474">
        <f>O25+1000</f>
        <v>6016</v>
      </c>
      <c r="R25" s="73"/>
    </row>
    <row r="26" spans="2:18" s="74" customFormat="1" x14ac:dyDescent="0.2">
      <c r="B26" s="304" t="s">
        <v>209</v>
      </c>
      <c r="C26" s="828" t="s">
        <v>210</v>
      </c>
      <c r="D26" s="14"/>
      <c r="E26" s="70"/>
      <c r="F26" s="70"/>
      <c r="G26" s="474">
        <v>1017</v>
      </c>
      <c r="H26" s="72"/>
      <c r="I26" s="474">
        <f>G26+1000</f>
        <v>2017</v>
      </c>
      <c r="J26" s="72"/>
      <c r="K26" s="474">
        <f>I26+1000</f>
        <v>3017</v>
      </c>
      <c r="L26" s="72"/>
      <c r="M26" s="474">
        <f>K26+1000</f>
        <v>4017</v>
      </c>
      <c r="N26" s="72"/>
      <c r="O26" s="474">
        <f>M26+1000</f>
        <v>5017</v>
      </c>
      <c r="P26" s="72"/>
      <c r="Q26" s="474">
        <f>O26+1000</f>
        <v>6017</v>
      </c>
      <c r="R26" s="73"/>
    </row>
    <row r="27" spans="2:18" s="74" customFormat="1" x14ac:dyDescent="0.2">
      <c r="B27" s="304" t="s">
        <v>211</v>
      </c>
      <c r="C27" s="832" t="s">
        <v>601</v>
      </c>
      <c r="D27" s="14"/>
      <c r="E27" s="14"/>
      <c r="F27" s="70"/>
      <c r="G27" s="474">
        <v>1018</v>
      </c>
      <c r="H27" s="72"/>
      <c r="I27" s="474">
        <f>G27+1000</f>
        <v>2018</v>
      </c>
      <c r="J27" s="72"/>
      <c r="K27" s="474">
        <f>I27+1000</f>
        <v>3018</v>
      </c>
      <c r="L27" s="72"/>
      <c r="M27" s="474">
        <f>K27+1000</f>
        <v>4018</v>
      </c>
      <c r="N27" s="72"/>
      <c r="O27" s="474">
        <f>M27+1000</f>
        <v>5018</v>
      </c>
      <c r="P27" s="72"/>
      <c r="Q27" s="474">
        <f>O27+1000</f>
        <v>6018</v>
      </c>
      <c r="R27" s="73"/>
    </row>
    <row r="28" spans="2:18" s="74" customFormat="1" x14ac:dyDescent="0.2">
      <c r="B28" s="304" t="s">
        <v>212</v>
      </c>
      <c r="C28" s="831" t="s">
        <v>213</v>
      </c>
      <c r="D28" s="3"/>
      <c r="E28" s="3"/>
      <c r="F28" s="70"/>
      <c r="G28" s="474" t="s">
        <v>214</v>
      </c>
      <c r="H28" s="70"/>
      <c r="I28" s="474" t="s">
        <v>215</v>
      </c>
      <c r="J28" s="70"/>
      <c r="K28" s="474" t="s">
        <v>216</v>
      </c>
      <c r="L28" s="70"/>
      <c r="M28" s="474" t="s">
        <v>217</v>
      </c>
      <c r="N28" s="70"/>
      <c r="O28" s="474" t="s">
        <v>218</v>
      </c>
      <c r="P28" s="70"/>
      <c r="Q28" s="474" t="s">
        <v>219</v>
      </c>
      <c r="R28" s="73"/>
    </row>
    <row r="29" spans="2:18" s="74" customFormat="1" x14ac:dyDescent="0.2">
      <c r="B29" s="304" t="s">
        <v>220</v>
      </c>
      <c r="C29" s="833" t="s">
        <v>221</v>
      </c>
      <c r="D29" s="14"/>
      <c r="E29" s="14"/>
      <c r="F29" s="70"/>
      <c r="G29" s="474">
        <v>1020</v>
      </c>
      <c r="H29" s="72"/>
      <c r="I29" s="474">
        <f>G29+1000</f>
        <v>2020</v>
      </c>
      <c r="J29" s="72"/>
      <c r="K29" s="474">
        <f>I29+1000</f>
        <v>3020</v>
      </c>
      <c r="L29" s="72"/>
      <c r="M29" s="474">
        <f>K29+1000</f>
        <v>4020</v>
      </c>
      <c r="N29" s="72"/>
      <c r="O29" s="474">
        <f>M29+1000</f>
        <v>5020</v>
      </c>
      <c r="P29" s="72"/>
      <c r="Q29" s="474">
        <f>O29+1000</f>
        <v>6020</v>
      </c>
      <c r="R29" s="73"/>
    </row>
    <row r="30" spans="2:18" s="74" customFormat="1" x14ac:dyDescent="0.2">
      <c r="B30" s="304" t="s">
        <v>222</v>
      </c>
      <c r="C30" s="833" t="s">
        <v>174</v>
      </c>
      <c r="D30" s="14"/>
      <c r="E30" s="14"/>
      <c r="F30" s="70"/>
      <c r="G30" s="474">
        <v>1021</v>
      </c>
      <c r="H30" s="72"/>
      <c r="I30" s="474">
        <f>G30+1000</f>
        <v>2021</v>
      </c>
      <c r="J30" s="72"/>
      <c r="K30" s="474">
        <f>I30+1000</f>
        <v>3021</v>
      </c>
      <c r="L30" s="72"/>
      <c r="M30" s="474">
        <f>K30+1000</f>
        <v>4021</v>
      </c>
      <c r="N30" s="72"/>
      <c r="O30" s="474">
        <f>M30+1000</f>
        <v>5021</v>
      </c>
      <c r="P30" s="72"/>
      <c r="Q30" s="474">
        <f>O30+1000</f>
        <v>6021</v>
      </c>
      <c r="R30" s="73"/>
    </row>
    <row r="31" spans="2:18" s="74" customFormat="1" x14ac:dyDescent="0.2">
      <c r="B31" s="304" t="s">
        <v>223</v>
      </c>
      <c r="C31" s="828" t="s">
        <v>224</v>
      </c>
      <c r="D31" s="14"/>
      <c r="E31" s="3"/>
      <c r="F31" s="70"/>
      <c r="G31" s="474">
        <v>1022</v>
      </c>
      <c r="H31" s="72"/>
      <c r="I31" s="474">
        <f>G31+1000</f>
        <v>2022</v>
      </c>
      <c r="J31" s="72"/>
      <c r="K31" s="474">
        <f>I31+1000</f>
        <v>3022</v>
      </c>
      <c r="L31" s="72"/>
      <c r="M31" s="474">
        <f>K31+1000</f>
        <v>4022</v>
      </c>
      <c r="N31" s="72"/>
      <c r="O31" s="474">
        <f>M31+1000</f>
        <v>5022</v>
      </c>
      <c r="P31" s="72"/>
      <c r="Q31" s="474">
        <f>O31+1000</f>
        <v>6022</v>
      </c>
      <c r="R31" s="73"/>
    </row>
    <row r="32" spans="2:18" s="74" customFormat="1" x14ac:dyDescent="0.2">
      <c r="B32" s="304" t="s">
        <v>225</v>
      </c>
      <c r="C32" s="828" t="s">
        <v>226</v>
      </c>
      <c r="D32" s="14"/>
      <c r="E32" s="70"/>
      <c r="F32" s="70"/>
      <c r="G32" s="474">
        <v>1023</v>
      </c>
      <c r="H32" s="72"/>
      <c r="I32" s="474">
        <f>G32+1000</f>
        <v>2023</v>
      </c>
      <c r="J32" s="72"/>
      <c r="K32" s="474">
        <f>I32+1000</f>
        <v>3023</v>
      </c>
      <c r="L32" s="72"/>
      <c r="M32" s="474">
        <f>K32+1000</f>
        <v>4023</v>
      </c>
      <c r="N32" s="72"/>
      <c r="O32" s="474">
        <f>M32+1000</f>
        <v>5023</v>
      </c>
      <c r="P32" s="72"/>
      <c r="Q32" s="474">
        <f>O32+1000</f>
        <v>6023</v>
      </c>
      <c r="R32" s="73"/>
    </row>
    <row r="33" spans="2:18" s="74" customFormat="1" x14ac:dyDescent="0.2">
      <c r="B33" s="304" t="s">
        <v>227</v>
      </c>
      <c r="C33" s="832" t="s">
        <v>601</v>
      </c>
      <c r="D33" s="14"/>
      <c r="E33" s="14"/>
      <c r="F33" s="70"/>
      <c r="G33" s="474">
        <v>1024</v>
      </c>
      <c r="H33" s="72"/>
      <c r="I33" s="474">
        <f>G33+1000</f>
        <v>2024</v>
      </c>
      <c r="J33" s="72"/>
      <c r="K33" s="474">
        <f>I33+1000</f>
        <v>3024</v>
      </c>
      <c r="L33" s="72"/>
      <c r="M33" s="474">
        <f>K33+1000</f>
        <v>4024</v>
      </c>
      <c r="N33" s="72"/>
      <c r="O33" s="474">
        <f>M33+1000</f>
        <v>5024</v>
      </c>
      <c r="P33" s="72"/>
      <c r="Q33" s="474">
        <f>O33+1000</f>
        <v>6024</v>
      </c>
      <c r="R33" s="73"/>
    </row>
    <row r="34" spans="2:18" s="74" customFormat="1" ht="78.75" x14ac:dyDescent="0.2">
      <c r="B34" s="304" t="s">
        <v>228</v>
      </c>
      <c r="C34" s="831" t="s">
        <v>606</v>
      </c>
      <c r="D34" s="3"/>
      <c r="E34" s="3"/>
      <c r="F34" s="70"/>
      <c r="G34" s="474" t="s">
        <v>229</v>
      </c>
      <c r="H34" s="70"/>
      <c r="I34" s="474" t="s">
        <v>230</v>
      </c>
      <c r="J34" s="70"/>
      <c r="K34" s="474" t="s">
        <v>231</v>
      </c>
      <c r="L34" s="70"/>
      <c r="M34" s="474" t="s">
        <v>232</v>
      </c>
      <c r="N34" s="70"/>
      <c r="O34" s="474" t="s">
        <v>233</v>
      </c>
      <c r="P34" s="70"/>
      <c r="Q34" s="474" t="s">
        <v>234</v>
      </c>
      <c r="R34" s="73"/>
    </row>
    <row r="35" spans="2:18" s="74" customFormat="1" x14ac:dyDescent="0.2">
      <c r="B35" s="304" t="s">
        <v>235</v>
      </c>
      <c r="C35" s="830" t="s">
        <v>236</v>
      </c>
      <c r="D35" s="14"/>
      <c r="E35" s="14"/>
      <c r="F35" s="70"/>
      <c r="G35" s="474">
        <v>1026</v>
      </c>
      <c r="H35" s="72"/>
      <c r="I35" s="474">
        <f>G35+1000</f>
        <v>2026</v>
      </c>
      <c r="J35" s="72"/>
      <c r="K35" s="474">
        <f>I35+1000</f>
        <v>3026</v>
      </c>
      <c r="L35" s="72"/>
      <c r="M35" s="474">
        <f>K35+1000</f>
        <v>4026</v>
      </c>
      <c r="N35" s="72"/>
      <c r="O35" s="474">
        <f>M35+1000</f>
        <v>5026</v>
      </c>
      <c r="P35" s="72"/>
      <c r="Q35" s="474">
        <f>O35+1000</f>
        <v>6026</v>
      </c>
      <c r="R35" s="73"/>
    </row>
    <row r="36" spans="2:18" s="74" customFormat="1" x14ac:dyDescent="0.2">
      <c r="B36" s="304" t="s">
        <v>237</v>
      </c>
      <c r="C36" s="830" t="s">
        <v>601</v>
      </c>
      <c r="D36" s="14"/>
      <c r="E36" s="14"/>
      <c r="F36" s="70"/>
      <c r="G36" s="474">
        <v>1027</v>
      </c>
      <c r="H36" s="72"/>
      <c r="I36" s="474">
        <f>G36+1000</f>
        <v>2027</v>
      </c>
      <c r="J36" s="72"/>
      <c r="K36" s="474">
        <f>I36+1000</f>
        <v>3027</v>
      </c>
      <c r="L36" s="72"/>
      <c r="M36" s="474">
        <f>K36+1000</f>
        <v>4027</v>
      </c>
      <c r="N36" s="72"/>
      <c r="O36" s="474">
        <f>M36+1000</f>
        <v>5027</v>
      </c>
      <c r="P36" s="72"/>
      <c r="Q36" s="474">
        <f>O36+1000</f>
        <v>6027</v>
      </c>
      <c r="R36" s="73"/>
    </row>
    <row r="37" spans="2:18" s="74" customFormat="1" ht="22.5" x14ac:dyDescent="0.2">
      <c r="B37" s="304" t="s">
        <v>238</v>
      </c>
      <c r="C37" s="831" t="s">
        <v>791</v>
      </c>
      <c r="D37" s="3"/>
      <c r="E37" s="3"/>
      <c r="F37" s="70"/>
      <c r="G37" s="474" t="s">
        <v>239</v>
      </c>
      <c r="H37" s="70"/>
      <c r="I37" s="474" t="s">
        <v>240</v>
      </c>
      <c r="J37" s="70"/>
      <c r="K37" s="474" t="s">
        <v>241</v>
      </c>
      <c r="L37" s="70"/>
      <c r="M37" s="474" t="s">
        <v>242</v>
      </c>
      <c r="N37" s="70"/>
      <c r="O37" s="474" t="s">
        <v>243</v>
      </c>
      <c r="P37" s="70"/>
      <c r="Q37" s="474" t="s">
        <v>244</v>
      </c>
      <c r="R37" s="73"/>
    </row>
    <row r="38" spans="2:18" s="74" customFormat="1" x14ac:dyDescent="0.2">
      <c r="B38" s="304" t="s">
        <v>245</v>
      </c>
      <c r="C38" s="828" t="s">
        <v>246</v>
      </c>
      <c r="D38" s="14"/>
      <c r="E38" s="14"/>
      <c r="F38" s="70"/>
      <c r="G38" s="474">
        <v>1029</v>
      </c>
      <c r="H38" s="72"/>
      <c r="I38" s="474">
        <f>G38+1000</f>
        <v>2029</v>
      </c>
      <c r="J38" s="72"/>
      <c r="K38" s="474">
        <f>I38+1000</f>
        <v>3029</v>
      </c>
      <c r="L38" s="72"/>
      <c r="M38" s="474">
        <f>K38+1000</f>
        <v>4029</v>
      </c>
      <c r="N38" s="72"/>
      <c r="O38" s="474">
        <f>M38+1000</f>
        <v>5029</v>
      </c>
      <c r="P38" s="72"/>
      <c r="Q38" s="474">
        <f>O38+1000</f>
        <v>6029</v>
      </c>
      <c r="R38" s="73"/>
    </row>
    <row r="39" spans="2:18" s="74" customFormat="1" x14ac:dyDescent="0.2">
      <c r="B39" s="304" t="s">
        <v>247</v>
      </c>
      <c r="C39" s="828" t="s">
        <v>248</v>
      </c>
      <c r="D39" s="14"/>
      <c r="E39" s="14"/>
      <c r="F39" s="70"/>
      <c r="G39" s="474">
        <v>1030</v>
      </c>
      <c r="H39" s="72"/>
      <c r="I39" s="474">
        <f>G39+1000</f>
        <v>2030</v>
      </c>
      <c r="J39" s="72"/>
      <c r="K39" s="474">
        <f>I39+1000</f>
        <v>3030</v>
      </c>
      <c r="L39" s="72"/>
      <c r="M39" s="474">
        <f>K39+1000</f>
        <v>4030</v>
      </c>
      <c r="N39" s="72"/>
      <c r="O39" s="474">
        <f>M39+1000</f>
        <v>5030</v>
      </c>
      <c r="P39" s="72"/>
      <c r="Q39" s="474">
        <f>O39+1000</f>
        <v>6030</v>
      </c>
      <c r="R39" s="73"/>
    </row>
    <row r="40" spans="2:18" s="74" customFormat="1" ht="78.75" x14ac:dyDescent="0.2">
      <c r="B40" s="304" t="s">
        <v>249</v>
      </c>
      <c r="C40" s="829" t="s">
        <v>790</v>
      </c>
      <c r="D40" s="3"/>
      <c r="E40" s="3"/>
      <c r="F40" s="70"/>
      <c r="G40" s="474" t="s">
        <v>250</v>
      </c>
      <c r="H40" s="70"/>
      <c r="I40" s="474" t="s">
        <v>251</v>
      </c>
      <c r="J40" s="70"/>
      <c r="K40" s="474" t="s">
        <v>252</v>
      </c>
      <c r="L40" s="70"/>
      <c r="M40" s="474" t="s">
        <v>253</v>
      </c>
      <c r="N40" s="70"/>
      <c r="O40" s="474" t="s">
        <v>254</v>
      </c>
      <c r="P40" s="70"/>
      <c r="Q40" s="474" t="s">
        <v>255</v>
      </c>
      <c r="R40" s="73"/>
    </row>
    <row r="41" spans="2:18" s="74" customFormat="1" x14ac:dyDescent="0.2">
      <c r="B41" s="304" t="s">
        <v>256</v>
      </c>
      <c r="C41" s="828" t="s">
        <v>246</v>
      </c>
      <c r="D41" s="14"/>
      <c r="E41" s="14"/>
      <c r="F41" s="70"/>
      <c r="G41" s="474">
        <v>1032</v>
      </c>
      <c r="H41" s="72"/>
      <c r="I41" s="474">
        <f>G41+1000</f>
        <v>2032</v>
      </c>
      <c r="J41" s="72"/>
      <c r="K41" s="474">
        <f>I41+1000</f>
        <v>3032</v>
      </c>
      <c r="L41" s="72"/>
      <c r="M41" s="474">
        <f>K41+1000</f>
        <v>4032</v>
      </c>
      <c r="N41" s="72"/>
      <c r="O41" s="474">
        <f>M41+1000</f>
        <v>5032</v>
      </c>
      <c r="P41" s="72"/>
      <c r="Q41" s="474">
        <f>O41+1000</f>
        <v>6032</v>
      </c>
      <c r="R41" s="73"/>
    </row>
    <row r="42" spans="2:18" s="74" customFormat="1" x14ac:dyDescent="0.2">
      <c r="B42" s="304" t="s">
        <v>257</v>
      </c>
      <c r="C42" s="828" t="s">
        <v>248</v>
      </c>
      <c r="D42" s="14"/>
      <c r="E42" s="14"/>
      <c r="F42" s="70"/>
      <c r="G42" s="474">
        <v>1033</v>
      </c>
      <c r="H42" s="72"/>
      <c r="I42" s="474">
        <f>G42+1000</f>
        <v>2033</v>
      </c>
      <c r="J42" s="72"/>
      <c r="K42" s="474">
        <f>I42+1000</f>
        <v>3033</v>
      </c>
      <c r="L42" s="72"/>
      <c r="M42" s="474">
        <f>K42+1000</f>
        <v>4033</v>
      </c>
      <c r="N42" s="72"/>
      <c r="O42" s="474">
        <f>M42+1000</f>
        <v>5033</v>
      </c>
      <c r="P42" s="72"/>
      <c r="Q42" s="474">
        <f>O42+1000</f>
        <v>6033</v>
      </c>
      <c r="R42" s="73"/>
    </row>
    <row r="43" spans="2:18" s="74" customFormat="1" ht="45" x14ac:dyDescent="0.2">
      <c r="B43" s="304" t="s">
        <v>258</v>
      </c>
      <c r="C43" s="829" t="s">
        <v>789</v>
      </c>
      <c r="D43" s="3"/>
      <c r="E43" s="3"/>
      <c r="F43" s="70"/>
      <c r="G43" s="474" t="s">
        <v>259</v>
      </c>
      <c r="H43" s="70"/>
      <c r="I43" s="474" t="s">
        <v>260</v>
      </c>
      <c r="J43" s="70"/>
      <c r="K43" s="474" t="s">
        <v>261</v>
      </c>
      <c r="L43" s="70"/>
      <c r="M43" s="474" t="s">
        <v>262</v>
      </c>
      <c r="N43" s="70"/>
      <c r="O43" s="474" t="s">
        <v>263</v>
      </c>
      <c r="P43" s="70"/>
      <c r="Q43" s="474" t="s">
        <v>264</v>
      </c>
      <c r="R43" s="73"/>
    </row>
    <row r="44" spans="2:18" s="74" customFormat="1" x14ac:dyDescent="0.2">
      <c r="B44" s="304" t="s">
        <v>265</v>
      </c>
      <c r="C44" s="828" t="s">
        <v>246</v>
      </c>
      <c r="D44" s="14"/>
      <c r="E44" s="14"/>
      <c r="F44" s="70"/>
      <c r="G44" s="474">
        <v>1035</v>
      </c>
      <c r="H44" s="72"/>
      <c r="I44" s="474">
        <f>G44+1000</f>
        <v>2035</v>
      </c>
      <c r="J44" s="72"/>
      <c r="K44" s="474">
        <f>I44+1000</f>
        <v>3035</v>
      </c>
      <c r="L44" s="72"/>
      <c r="M44" s="474">
        <f>K44+1000</f>
        <v>4035</v>
      </c>
      <c r="N44" s="72"/>
      <c r="O44" s="474">
        <f>M44+1000</f>
        <v>5035</v>
      </c>
      <c r="P44" s="72"/>
      <c r="Q44" s="474">
        <f>O44+1000</f>
        <v>6035</v>
      </c>
      <c r="R44" s="73"/>
    </row>
    <row r="45" spans="2:18" s="74" customFormat="1" x14ac:dyDescent="0.2">
      <c r="B45" s="304" t="s">
        <v>266</v>
      </c>
      <c r="C45" s="828" t="s">
        <v>248</v>
      </c>
      <c r="D45" s="14"/>
      <c r="E45" s="14"/>
      <c r="F45" s="70"/>
      <c r="G45" s="474">
        <v>1036</v>
      </c>
      <c r="H45" s="72"/>
      <c r="I45" s="474">
        <f>G45+1000</f>
        <v>2036</v>
      </c>
      <c r="J45" s="72"/>
      <c r="K45" s="474">
        <f>I45+1000</f>
        <v>3036</v>
      </c>
      <c r="L45" s="72"/>
      <c r="M45" s="474">
        <f>K45+1000</f>
        <v>4036</v>
      </c>
      <c r="N45" s="72"/>
      <c r="O45" s="474">
        <f>M45+1000</f>
        <v>5036</v>
      </c>
      <c r="P45" s="72"/>
      <c r="Q45" s="474">
        <f>O45+1000</f>
        <v>6036</v>
      </c>
      <c r="R45" s="73"/>
    </row>
    <row r="46" spans="2:18" s="74" customFormat="1" ht="78.75" x14ac:dyDescent="0.2">
      <c r="B46" s="304" t="s">
        <v>267</v>
      </c>
      <c r="C46" s="829" t="s">
        <v>788</v>
      </c>
      <c r="D46" s="3"/>
      <c r="E46" s="3"/>
      <c r="F46" s="70"/>
      <c r="G46" s="474" t="s">
        <v>268</v>
      </c>
      <c r="H46" s="70"/>
      <c r="I46" s="474" t="s">
        <v>269</v>
      </c>
      <c r="J46" s="70"/>
      <c r="K46" s="474" t="s">
        <v>270</v>
      </c>
      <c r="L46" s="70"/>
      <c r="M46" s="474" t="s">
        <v>271</v>
      </c>
      <c r="N46" s="70"/>
      <c r="O46" s="474" t="s">
        <v>272</v>
      </c>
      <c r="P46" s="70"/>
      <c r="Q46" s="474" t="s">
        <v>273</v>
      </c>
      <c r="R46" s="73"/>
    </row>
    <row r="47" spans="2:18" s="74" customFormat="1" x14ac:dyDescent="0.2">
      <c r="B47" s="304" t="s">
        <v>274</v>
      </c>
      <c r="C47" s="828" t="s">
        <v>246</v>
      </c>
      <c r="D47" s="14"/>
      <c r="E47" s="14"/>
      <c r="F47" s="70"/>
      <c r="G47" s="474">
        <v>1038</v>
      </c>
      <c r="H47" s="72"/>
      <c r="I47" s="474">
        <f>G47+1000</f>
        <v>2038</v>
      </c>
      <c r="J47" s="72"/>
      <c r="K47" s="474">
        <f>I47+1000</f>
        <v>3038</v>
      </c>
      <c r="L47" s="72"/>
      <c r="M47" s="474">
        <f>K47+1000</f>
        <v>4038</v>
      </c>
      <c r="N47" s="72"/>
      <c r="O47" s="474">
        <f>M47+1000</f>
        <v>5038</v>
      </c>
      <c r="P47" s="72"/>
      <c r="Q47" s="474">
        <f>O47+1000</f>
        <v>6038</v>
      </c>
      <c r="R47" s="73"/>
    </row>
    <row r="48" spans="2:18" s="74" customFormat="1" x14ac:dyDescent="0.2">
      <c r="B48" s="304" t="s">
        <v>275</v>
      </c>
      <c r="C48" s="828" t="s">
        <v>248</v>
      </c>
      <c r="D48" s="14"/>
      <c r="E48" s="14"/>
      <c r="F48" s="70"/>
      <c r="G48" s="474">
        <v>1039</v>
      </c>
      <c r="H48" s="72"/>
      <c r="I48" s="474">
        <f>G48+1000</f>
        <v>2039</v>
      </c>
      <c r="J48" s="72"/>
      <c r="K48" s="474">
        <f>I48+1000</f>
        <v>3039</v>
      </c>
      <c r="L48" s="72"/>
      <c r="M48" s="474">
        <f>K48+1000</f>
        <v>4039</v>
      </c>
      <c r="N48" s="72"/>
      <c r="O48" s="474">
        <f>M48+1000</f>
        <v>5039</v>
      </c>
      <c r="P48" s="72"/>
      <c r="Q48" s="474">
        <f>O48+1000</f>
        <v>6039</v>
      </c>
      <c r="R48" s="73"/>
    </row>
    <row r="49" spans="2:25" s="74" customFormat="1" ht="45" x14ac:dyDescent="0.2">
      <c r="B49" s="304" t="s">
        <v>276</v>
      </c>
      <c r="C49" s="829" t="s">
        <v>787</v>
      </c>
      <c r="D49" s="3"/>
      <c r="E49" s="3"/>
      <c r="F49" s="70"/>
      <c r="G49" s="474" t="s">
        <v>279</v>
      </c>
      <c r="H49" s="70"/>
      <c r="I49" s="474" t="s">
        <v>280</v>
      </c>
      <c r="J49" s="70"/>
      <c r="K49" s="474" t="s">
        <v>281</v>
      </c>
      <c r="L49" s="70"/>
      <c r="M49" s="474" t="s">
        <v>282</v>
      </c>
      <c r="N49" s="70"/>
      <c r="O49" s="474" t="s">
        <v>283</v>
      </c>
      <c r="P49" s="70"/>
      <c r="Q49" s="474" t="s">
        <v>284</v>
      </c>
      <c r="R49" s="73"/>
    </row>
    <row r="50" spans="2:25" s="74" customFormat="1" x14ac:dyDescent="0.2">
      <c r="B50" s="304" t="s">
        <v>277</v>
      </c>
      <c r="C50" s="828" t="s">
        <v>246</v>
      </c>
      <c r="D50" s="14"/>
      <c r="E50" s="14"/>
      <c r="F50" s="70"/>
      <c r="G50" s="474">
        <v>1041</v>
      </c>
      <c r="H50" s="72"/>
      <c r="I50" s="474">
        <f>G50+1000</f>
        <v>2041</v>
      </c>
      <c r="J50" s="72"/>
      <c r="K50" s="474">
        <f>I50+1000</f>
        <v>3041</v>
      </c>
      <c r="L50" s="72"/>
      <c r="M50" s="474">
        <f>K50+1000</f>
        <v>4041</v>
      </c>
      <c r="N50" s="72"/>
      <c r="O50" s="474">
        <f>M50+1000</f>
        <v>5041</v>
      </c>
      <c r="P50" s="72"/>
      <c r="Q50" s="474">
        <f>O50+1000</f>
        <v>6041</v>
      </c>
      <c r="R50" s="73"/>
    </row>
    <row r="51" spans="2:25" s="74" customFormat="1" x14ac:dyDescent="0.2">
      <c r="B51" s="304" t="s">
        <v>278</v>
      </c>
      <c r="C51" s="828" t="s">
        <v>248</v>
      </c>
      <c r="D51" s="14"/>
      <c r="E51" s="14"/>
      <c r="F51" s="70"/>
      <c r="G51" s="474">
        <v>1042</v>
      </c>
      <c r="H51" s="72"/>
      <c r="I51" s="474">
        <f>G51+1000</f>
        <v>2042</v>
      </c>
      <c r="J51" s="72"/>
      <c r="K51" s="474">
        <f>I51+1000</f>
        <v>3042</v>
      </c>
      <c r="L51" s="72"/>
      <c r="M51" s="474">
        <f>K51+1000</f>
        <v>4042</v>
      </c>
      <c r="N51" s="72"/>
      <c r="O51" s="474">
        <f>M51+1000</f>
        <v>5042</v>
      </c>
      <c r="P51" s="72"/>
      <c r="Q51" s="474">
        <f>O51+1000</f>
        <v>6042</v>
      </c>
      <c r="R51" s="73"/>
    </row>
    <row r="52" spans="2:25" s="74" customFormat="1" ht="45" x14ac:dyDescent="0.2">
      <c r="B52" s="304" t="s">
        <v>285</v>
      </c>
      <c r="C52" s="829" t="s">
        <v>786</v>
      </c>
      <c r="D52" s="3"/>
      <c r="E52" s="3"/>
      <c r="F52" s="70"/>
      <c r="G52" s="474" t="s">
        <v>785</v>
      </c>
      <c r="H52" s="70"/>
      <c r="I52" s="474" t="s">
        <v>784</v>
      </c>
      <c r="J52" s="70"/>
      <c r="K52" s="474" t="s">
        <v>783</v>
      </c>
      <c r="L52" s="70"/>
      <c r="M52" s="474" t="s">
        <v>782</v>
      </c>
      <c r="N52" s="70"/>
      <c r="O52" s="474" t="s">
        <v>781</v>
      </c>
      <c r="P52" s="70"/>
      <c r="Q52" s="474" t="s">
        <v>780</v>
      </c>
      <c r="R52" s="73"/>
    </row>
    <row r="53" spans="2:25" s="74" customFormat="1" x14ac:dyDescent="0.2">
      <c r="B53" s="304" t="s">
        <v>779</v>
      </c>
      <c r="C53" s="828" t="s">
        <v>189</v>
      </c>
      <c r="D53" s="14"/>
      <c r="E53" s="14"/>
      <c r="F53" s="70"/>
      <c r="G53" s="474">
        <v>1044</v>
      </c>
      <c r="H53" s="72"/>
      <c r="I53" s="474">
        <f>G53+1000</f>
        <v>2044</v>
      </c>
      <c r="J53" s="72"/>
      <c r="K53" s="474">
        <f>I53+1000</f>
        <v>3044</v>
      </c>
      <c r="L53" s="72"/>
      <c r="M53" s="474">
        <f>K53+1000</f>
        <v>4044</v>
      </c>
      <c r="N53" s="72"/>
      <c r="O53" s="474">
        <f>M53+1000</f>
        <v>5044</v>
      </c>
      <c r="P53" s="72"/>
      <c r="Q53" s="474">
        <f>O53+1000</f>
        <v>6044</v>
      </c>
      <c r="R53" s="73"/>
    </row>
    <row r="54" spans="2:25" s="74" customFormat="1" x14ac:dyDescent="0.2">
      <c r="B54" s="304" t="s">
        <v>778</v>
      </c>
      <c r="C54" s="828" t="s">
        <v>205</v>
      </c>
      <c r="D54" s="14"/>
      <c r="E54" s="14"/>
      <c r="F54" s="70"/>
      <c r="G54" s="474">
        <v>1045</v>
      </c>
      <c r="H54" s="72"/>
      <c r="I54" s="474">
        <f>G54+1000</f>
        <v>2045</v>
      </c>
      <c r="J54" s="72"/>
      <c r="K54" s="474">
        <f>I54+1000</f>
        <v>3045</v>
      </c>
      <c r="L54" s="72"/>
      <c r="M54" s="474">
        <f>K54+1000</f>
        <v>4045</v>
      </c>
      <c r="N54" s="72"/>
      <c r="O54" s="474">
        <f>M54+1000</f>
        <v>5045</v>
      </c>
      <c r="P54" s="72"/>
      <c r="Q54" s="474">
        <f>O54+1000</f>
        <v>6045</v>
      </c>
      <c r="R54" s="73"/>
    </row>
    <row r="55" spans="2:25" s="74" customFormat="1" x14ac:dyDescent="0.2">
      <c r="B55" s="304" t="s">
        <v>777</v>
      </c>
      <c r="C55" s="828" t="s">
        <v>221</v>
      </c>
      <c r="D55" s="14"/>
      <c r="E55" s="14"/>
      <c r="F55" s="70"/>
      <c r="G55" s="474">
        <v>1046</v>
      </c>
      <c r="H55" s="72"/>
      <c r="I55" s="474">
        <f>G55+1000</f>
        <v>2046</v>
      </c>
      <c r="J55" s="72"/>
      <c r="K55" s="474">
        <f>I55+1000</f>
        <v>3046</v>
      </c>
      <c r="L55" s="72"/>
      <c r="M55" s="474">
        <f>K55+1000</f>
        <v>4046</v>
      </c>
      <c r="N55" s="72"/>
      <c r="O55" s="474">
        <f>M55+1000</f>
        <v>5046</v>
      </c>
      <c r="P55" s="72"/>
      <c r="Q55" s="474">
        <f>O55+1000</f>
        <v>6046</v>
      </c>
      <c r="R55" s="73"/>
    </row>
    <row r="56" spans="2:25" s="74" customFormat="1" x14ac:dyDescent="0.2">
      <c r="B56" s="304" t="s">
        <v>776</v>
      </c>
      <c r="C56" s="830" t="s">
        <v>601</v>
      </c>
      <c r="D56" s="14"/>
      <c r="E56" s="14"/>
      <c r="F56" s="70"/>
      <c r="G56" s="474">
        <v>1047</v>
      </c>
      <c r="H56" s="72"/>
      <c r="I56" s="474">
        <f>G56+1000</f>
        <v>2047</v>
      </c>
      <c r="J56" s="72"/>
      <c r="K56" s="474">
        <f>I56+1000</f>
        <v>3047</v>
      </c>
      <c r="L56" s="72"/>
      <c r="M56" s="474">
        <f>K56+1000</f>
        <v>4047</v>
      </c>
      <c r="N56" s="72"/>
      <c r="O56" s="474">
        <f>M56+1000</f>
        <v>5047</v>
      </c>
      <c r="P56" s="72"/>
      <c r="Q56" s="474">
        <f>O56+1000</f>
        <v>6047</v>
      </c>
      <c r="R56" s="73"/>
    </row>
    <row r="57" spans="2:25" s="74" customFormat="1" ht="33.75" x14ac:dyDescent="0.2">
      <c r="B57" s="304" t="s">
        <v>775</v>
      </c>
      <c r="C57" s="829" t="s">
        <v>774</v>
      </c>
      <c r="D57" s="3"/>
      <c r="E57" s="3"/>
      <c r="F57" s="70"/>
      <c r="G57" s="474" t="s">
        <v>773</v>
      </c>
      <c r="H57" s="70"/>
      <c r="I57" s="474" t="s">
        <v>772</v>
      </c>
      <c r="J57" s="70"/>
      <c r="K57" s="474" t="s">
        <v>771</v>
      </c>
      <c r="L57" s="70"/>
      <c r="M57" s="474" t="s">
        <v>770</v>
      </c>
      <c r="N57" s="70"/>
      <c r="O57" s="474" t="s">
        <v>769</v>
      </c>
      <c r="P57" s="70"/>
      <c r="Q57" s="474" t="s">
        <v>768</v>
      </c>
      <c r="R57" s="73"/>
    </row>
    <row r="58" spans="2:25" s="74" customFormat="1" x14ac:dyDescent="0.2">
      <c r="B58" s="304" t="s">
        <v>767</v>
      </c>
      <c r="C58" s="828" t="s">
        <v>236</v>
      </c>
      <c r="D58" s="14"/>
      <c r="E58" s="14"/>
      <c r="F58" s="70"/>
      <c r="G58" s="474">
        <v>1049</v>
      </c>
      <c r="H58" s="72"/>
      <c r="I58" s="474">
        <f>G58+1000</f>
        <v>2049</v>
      </c>
      <c r="J58" s="72"/>
      <c r="K58" s="474">
        <f>I58+1000</f>
        <v>3049</v>
      </c>
      <c r="L58" s="72"/>
      <c r="M58" s="474">
        <f>K58+1000</f>
        <v>4049</v>
      </c>
      <c r="N58" s="72"/>
      <c r="O58" s="474">
        <f>M58+1000</f>
        <v>5049</v>
      </c>
      <c r="P58" s="72"/>
      <c r="Q58" s="474">
        <f>O58+1000</f>
        <v>6049</v>
      </c>
      <c r="R58" s="73"/>
    </row>
    <row r="59" spans="2:25" s="558" customFormat="1" x14ac:dyDescent="0.2">
      <c r="B59" s="304" t="s">
        <v>286</v>
      </c>
      <c r="C59" s="827" t="s">
        <v>286</v>
      </c>
      <c r="D59" s="75"/>
      <c r="E59" s="75"/>
      <c r="F59" s="75"/>
      <c r="G59" s="75" t="s">
        <v>286</v>
      </c>
      <c r="H59" s="75"/>
      <c r="I59" s="75" t="s">
        <v>286</v>
      </c>
      <c r="J59" s="75"/>
      <c r="K59" s="75" t="s">
        <v>286</v>
      </c>
      <c r="L59" s="75"/>
      <c r="M59" s="75" t="s">
        <v>286</v>
      </c>
      <c r="N59" s="75"/>
      <c r="O59" s="75" t="s">
        <v>286</v>
      </c>
      <c r="P59" s="75"/>
      <c r="Q59" s="75" t="s">
        <v>286</v>
      </c>
      <c r="R59" s="483"/>
      <c r="S59" s="482"/>
    </row>
    <row r="60" spans="2:25" s="74" customFormat="1" ht="12" thickBot="1" x14ac:dyDescent="0.25">
      <c r="B60" s="303" t="s">
        <v>286</v>
      </c>
      <c r="C60" s="826" t="s">
        <v>155</v>
      </c>
      <c r="D60" s="7"/>
      <c r="E60" s="7"/>
      <c r="F60" s="481"/>
      <c r="G60" s="479" t="s">
        <v>287</v>
      </c>
      <c r="H60" s="480"/>
      <c r="I60" s="479" t="s">
        <v>288</v>
      </c>
      <c r="J60" s="480"/>
      <c r="K60" s="479" t="s">
        <v>289</v>
      </c>
      <c r="L60" s="480"/>
      <c r="M60" s="479" t="s">
        <v>290</v>
      </c>
      <c r="N60" s="480"/>
      <c r="O60" s="479" t="s">
        <v>291</v>
      </c>
      <c r="P60" s="480"/>
      <c r="Q60" s="479" t="s">
        <v>292</v>
      </c>
      <c r="R60" s="478"/>
    </row>
    <row r="61" spans="2:25" x14ac:dyDescent="0.2">
      <c r="B61" s="477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</row>
  </sheetData>
  <mergeCells count="12">
    <mergeCell ref="N6:N8"/>
    <mergeCell ref="P6:P8"/>
    <mergeCell ref="R6:R8"/>
    <mergeCell ref="B5:K5"/>
    <mergeCell ref="B6:B8"/>
    <mergeCell ref="C6:C8"/>
    <mergeCell ref="D6:D8"/>
    <mergeCell ref="E6:E8"/>
    <mergeCell ref="F6:F8"/>
    <mergeCell ref="H6:H8"/>
    <mergeCell ref="J6:J8"/>
    <mergeCell ref="L6:L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43"/>
  <sheetViews>
    <sheetView workbookViewId="0"/>
  </sheetViews>
  <sheetFormatPr defaultColWidth="8.7109375" defaultRowHeight="11.25" x14ac:dyDescent="0.2"/>
  <cols>
    <col min="1" max="1" width="3.7109375" style="186" customWidth="1"/>
    <col min="2" max="2" width="30.140625" style="186" customWidth="1"/>
    <col min="3" max="3" width="4.28515625" style="187" customWidth="1"/>
    <col min="4" max="4" width="13.5703125" style="186" customWidth="1"/>
    <col min="5" max="5" width="4.7109375" style="186" customWidth="1"/>
    <col min="6" max="6" width="12.28515625" style="186" customWidth="1"/>
    <col min="7" max="7" width="4.42578125" style="186" bestFit="1" customWidth="1"/>
    <col min="8" max="8" width="12.28515625" style="186" customWidth="1"/>
    <col min="9" max="9" width="4.42578125" style="186" bestFit="1" customWidth="1"/>
    <col min="10" max="10" width="12.28515625" style="186" customWidth="1"/>
    <col min="11" max="11" width="4.42578125" style="186" bestFit="1" customWidth="1"/>
    <col min="12" max="12" width="12.28515625" style="186" customWidth="1"/>
    <col min="13" max="13" width="8.85546875" style="186" bestFit="1" customWidth="1"/>
    <col min="14" max="14" width="17.5703125" style="186" bestFit="1" customWidth="1"/>
    <col min="15" max="15" width="1.7109375" style="186" customWidth="1"/>
    <col min="16" max="16" width="4.7109375" style="187" customWidth="1"/>
    <col min="17" max="17" width="7.42578125" style="186" customWidth="1"/>
    <col min="18" max="18" width="1.7109375" style="186" customWidth="1"/>
    <col min="19" max="19" width="5.28515625" style="186" customWidth="1"/>
    <col min="20" max="20" width="7.42578125" style="186" customWidth="1"/>
    <col min="21" max="21" width="1.7109375" style="186" customWidth="1"/>
    <col min="22" max="22" width="5" style="187" customWidth="1"/>
    <col min="23" max="23" width="7.42578125" style="186" customWidth="1"/>
    <col min="24" max="24" width="8.7109375" style="186" customWidth="1"/>
    <col min="25" max="25" width="18.140625" style="186" bestFit="1" customWidth="1"/>
    <col min="26" max="16384" width="8.7109375" style="186"/>
  </cols>
  <sheetData>
    <row r="1" spans="2:22" ht="12" thickBot="1" x14ac:dyDescent="0.25"/>
    <row r="2" spans="2:22" s="190" customFormat="1" x14ac:dyDescent="0.2">
      <c r="B2" s="276"/>
      <c r="C2" s="273"/>
      <c r="D2" s="273"/>
      <c r="E2" s="275" t="s">
        <v>96</v>
      </c>
      <c r="F2" s="273"/>
      <c r="G2" s="273"/>
      <c r="H2" s="273"/>
      <c r="I2" s="273"/>
      <c r="J2" s="273"/>
      <c r="K2" s="273"/>
      <c r="L2" s="374"/>
    </row>
    <row r="3" spans="2:22" s="190" customFormat="1" x14ac:dyDescent="0.2">
      <c r="B3" s="270"/>
      <c r="C3" s="258"/>
      <c r="D3" s="258"/>
      <c r="E3" s="269" t="s">
        <v>147</v>
      </c>
      <c r="F3" s="268"/>
      <c r="G3" s="268"/>
      <c r="H3" s="268"/>
      <c r="I3" s="268"/>
      <c r="J3" s="268"/>
      <c r="K3" s="268"/>
      <c r="L3" s="371"/>
    </row>
    <row r="4" spans="2:22" s="190" customFormat="1" x14ac:dyDescent="0.2">
      <c r="B4" s="270"/>
      <c r="C4" s="258"/>
      <c r="D4" s="258"/>
      <c r="E4" s="269" t="s">
        <v>148</v>
      </c>
      <c r="F4" s="268"/>
      <c r="G4" s="268"/>
      <c r="H4" s="268"/>
      <c r="I4" s="268"/>
      <c r="J4" s="268"/>
      <c r="K4" s="268"/>
      <c r="L4" s="371"/>
    </row>
    <row r="5" spans="2:22" ht="12" thickBot="1" x14ac:dyDescent="0.25">
      <c r="B5" s="266" t="s">
        <v>796</v>
      </c>
      <c r="C5" s="265"/>
      <c r="D5" s="265"/>
      <c r="E5" s="264" t="s">
        <v>149</v>
      </c>
      <c r="F5" s="262"/>
      <c r="G5" s="262"/>
      <c r="H5" s="262"/>
      <c r="I5" s="262"/>
      <c r="J5" s="262"/>
      <c r="K5" s="262"/>
      <c r="L5" s="368"/>
      <c r="P5" s="186"/>
      <c r="V5" s="186"/>
    </row>
    <row r="6" spans="2:22" x14ac:dyDescent="0.2">
      <c r="B6" s="270"/>
      <c r="C6" s="258"/>
      <c r="D6" s="256"/>
      <c r="E6" s="256"/>
      <c r="F6" s="256"/>
      <c r="G6" s="256"/>
      <c r="H6" s="256"/>
      <c r="I6" s="256"/>
      <c r="J6" s="256"/>
      <c r="K6" s="256"/>
      <c r="L6" s="488"/>
      <c r="P6" s="186"/>
      <c r="V6" s="186"/>
    </row>
    <row r="7" spans="2:22" x14ac:dyDescent="0.2">
      <c r="B7" s="270"/>
      <c r="C7" s="868" t="s">
        <v>605</v>
      </c>
      <c r="D7" s="868"/>
      <c r="E7" s="868"/>
      <c r="F7" s="868"/>
      <c r="G7" s="256"/>
      <c r="H7" s="256"/>
      <c r="I7" s="256"/>
      <c r="J7" s="256"/>
      <c r="K7" s="256"/>
      <c r="L7" s="488"/>
      <c r="P7" s="186"/>
      <c r="V7" s="186"/>
    </row>
    <row r="8" spans="2:22" x14ac:dyDescent="0.2">
      <c r="B8" s="270"/>
      <c r="C8" s="869"/>
      <c r="D8" s="869"/>
      <c r="E8" s="869"/>
      <c r="F8" s="869"/>
      <c r="G8" s="870" t="s">
        <v>326</v>
      </c>
      <c r="H8" s="870"/>
      <c r="I8" s="872" t="s">
        <v>604</v>
      </c>
      <c r="J8" s="872"/>
      <c r="K8" s="256"/>
      <c r="L8" s="488"/>
      <c r="P8" s="186"/>
      <c r="V8" s="186"/>
    </row>
    <row r="9" spans="2:22" x14ac:dyDescent="0.2">
      <c r="B9" s="487"/>
      <c r="C9" s="864" t="s">
        <v>327</v>
      </c>
      <c r="D9" s="864"/>
      <c r="E9" s="864" t="s">
        <v>603</v>
      </c>
      <c r="F9" s="864"/>
      <c r="G9" s="870"/>
      <c r="H9" s="870"/>
      <c r="I9" s="872"/>
      <c r="J9" s="872"/>
      <c r="K9" s="864" t="s">
        <v>328</v>
      </c>
      <c r="L9" s="865"/>
      <c r="P9" s="186"/>
      <c r="V9" s="186"/>
    </row>
    <row r="10" spans="2:22" x14ac:dyDescent="0.2">
      <c r="B10" s="487"/>
      <c r="C10" s="866"/>
      <c r="D10" s="866"/>
      <c r="E10" s="866"/>
      <c r="F10" s="866"/>
      <c r="G10" s="871"/>
      <c r="H10" s="871"/>
      <c r="I10" s="873"/>
      <c r="J10" s="873"/>
      <c r="K10" s="866"/>
      <c r="L10" s="867"/>
      <c r="P10" s="186"/>
      <c r="V10" s="186"/>
    </row>
    <row r="11" spans="2:22" x14ac:dyDescent="0.2">
      <c r="B11" s="201"/>
      <c r="C11" s="224"/>
      <c r="D11" s="224"/>
      <c r="E11" s="224"/>
      <c r="F11" s="224"/>
      <c r="G11" s="224"/>
      <c r="H11" s="224"/>
      <c r="I11" s="224"/>
      <c r="J11" s="224"/>
      <c r="K11" s="224"/>
      <c r="L11" s="223"/>
      <c r="P11" s="186"/>
      <c r="V11" s="186"/>
    </row>
    <row r="12" spans="2:22" s="190" customFormat="1" ht="22.5" x14ac:dyDescent="0.2">
      <c r="B12" s="201" t="s">
        <v>329</v>
      </c>
      <c r="C12" s="222">
        <v>1001</v>
      </c>
      <c r="D12" s="221"/>
      <c r="E12" s="222">
        <f>C12+1000</f>
        <v>2001</v>
      </c>
      <c r="F12" s="221"/>
      <c r="G12" s="222">
        <f>E12+1000</f>
        <v>3001</v>
      </c>
      <c r="H12" s="221"/>
      <c r="I12" s="222">
        <f>G12+1000</f>
        <v>4001</v>
      </c>
      <c r="J12" s="221"/>
      <c r="K12" s="222">
        <f>I12+1000</f>
        <v>5001</v>
      </c>
      <c r="L12" s="289"/>
      <c r="M12" s="186"/>
    </row>
    <row r="13" spans="2:22" s="190" customFormat="1" x14ac:dyDescent="0.2">
      <c r="B13" s="213" t="s">
        <v>330</v>
      </c>
      <c r="C13" s="222">
        <v>1002</v>
      </c>
      <c r="D13" s="221"/>
      <c r="E13" s="222">
        <f>C13+1000</f>
        <v>2002</v>
      </c>
      <c r="F13" s="221"/>
      <c r="G13" s="222">
        <f>E13+1000</f>
        <v>3002</v>
      </c>
      <c r="H13" s="221"/>
      <c r="I13" s="222">
        <f>G13+1000</f>
        <v>4002</v>
      </c>
      <c r="J13" s="221"/>
      <c r="K13" s="222">
        <f>I13+1000</f>
        <v>5002</v>
      </c>
      <c r="L13" s="289"/>
      <c r="M13" s="186"/>
    </row>
    <row r="14" spans="2:22" s="190" customFormat="1" x14ac:dyDescent="0.2">
      <c r="B14" s="213" t="s">
        <v>331</v>
      </c>
      <c r="C14" s="222">
        <v>1003</v>
      </c>
      <c r="D14" s="221"/>
      <c r="E14" s="222">
        <f>C14+1000</f>
        <v>2003</v>
      </c>
      <c r="F14" s="221"/>
      <c r="G14" s="222">
        <f>E14+1000</f>
        <v>3003</v>
      </c>
      <c r="H14" s="221"/>
      <c r="I14" s="222">
        <f>G14+1000</f>
        <v>4003</v>
      </c>
      <c r="J14" s="221"/>
      <c r="K14" s="222">
        <f>I14+1000</f>
        <v>5003</v>
      </c>
      <c r="L14" s="289"/>
      <c r="M14" s="186"/>
    </row>
    <row r="15" spans="2:22" s="190" customFormat="1" x14ac:dyDescent="0.2">
      <c r="B15" s="213"/>
      <c r="C15" s="224"/>
      <c r="D15" s="224"/>
      <c r="E15" s="224"/>
      <c r="F15" s="224"/>
      <c r="G15" s="224"/>
      <c r="H15" s="224"/>
      <c r="I15" s="224"/>
      <c r="J15" s="224"/>
      <c r="K15" s="224"/>
      <c r="L15" s="223"/>
      <c r="M15" s="186"/>
    </row>
    <row r="16" spans="2:22" s="190" customFormat="1" x14ac:dyDescent="0.2">
      <c r="B16" s="213" t="s">
        <v>602</v>
      </c>
      <c r="C16" s="222">
        <v>1004</v>
      </c>
      <c r="D16" s="221"/>
      <c r="E16" s="222">
        <f>C16+1000</f>
        <v>2004</v>
      </c>
      <c r="F16" s="221"/>
      <c r="G16" s="222">
        <f>E16+1000</f>
        <v>3004</v>
      </c>
      <c r="H16" s="221"/>
      <c r="I16" s="222">
        <f>G16+1000</f>
        <v>4004</v>
      </c>
      <c r="J16" s="221"/>
      <c r="K16" s="222">
        <f>I16+1000</f>
        <v>5004</v>
      </c>
      <c r="L16" s="289"/>
      <c r="M16" s="186"/>
    </row>
    <row r="17" spans="2:22" s="190" customFormat="1" x14ac:dyDescent="0.2">
      <c r="B17" s="213" t="s">
        <v>330</v>
      </c>
      <c r="C17" s="222">
        <v>1005</v>
      </c>
      <c r="D17" s="221"/>
      <c r="E17" s="222">
        <f>C17+1000</f>
        <v>2005</v>
      </c>
      <c r="F17" s="221"/>
      <c r="G17" s="222">
        <f>E17+1000</f>
        <v>3005</v>
      </c>
      <c r="H17" s="221"/>
      <c r="I17" s="222">
        <f>G17+1000</f>
        <v>4005</v>
      </c>
      <c r="J17" s="221"/>
      <c r="K17" s="222">
        <f>I17+1000</f>
        <v>5005</v>
      </c>
      <c r="L17" s="289"/>
      <c r="M17" s="186"/>
    </row>
    <row r="18" spans="2:22" s="190" customFormat="1" x14ac:dyDescent="0.2">
      <c r="B18" s="213" t="s">
        <v>331</v>
      </c>
      <c r="C18" s="222">
        <v>1006</v>
      </c>
      <c r="D18" s="221"/>
      <c r="E18" s="222">
        <f>C18+1000</f>
        <v>2006</v>
      </c>
      <c r="F18" s="221"/>
      <c r="G18" s="222">
        <f>E18+1000</f>
        <v>3006</v>
      </c>
      <c r="H18" s="221"/>
      <c r="I18" s="222">
        <f>G18+1000</f>
        <v>4006</v>
      </c>
      <c r="J18" s="221"/>
      <c r="K18" s="222">
        <f>I18+1000</f>
        <v>5006</v>
      </c>
      <c r="L18" s="289"/>
      <c r="M18" s="186"/>
    </row>
    <row r="19" spans="2:22" s="190" customFormat="1" x14ac:dyDescent="0.2">
      <c r="B19" s="213"/>
      <c r="C19" s="224"/>
      <c r="D19" s="224"/>
      <c r="E19" s="224"/>
      <c r="F19" s="224"/>
      <c r="G19" s="224"/>
      <c r="H19" s="224"/>
      <c r="I19" s="224"/>
      <c r="J19" s="224"/>
      <c r="K19" s="224"/>
      <c r="L19" s="223"/>
      <c r="M19" s="186"/>
    </row>
    <row r="20" spans="2:22" s="190" customFormat="1" ht="22.5" x14ac:dyDescent="0.2">
      <c r="B20" s="213" t="s">
        <v>332</v>
      </c>
      <c r="C20" s="222">
        <v>1007</v>
      </c>
      <c r="D20" s="221"/>
      <c r="E20" s="222">
        <f>C20+1000</f>
        <v>2007</v>
      </c>
      <c r="F20" s="221"/>
      <c r="G20" s="222">
        <f>E20+1000</f>
        <v>3007</v>
      </c>
      <c r="H20" s="221"/>
      <c r="I20" s="222">
        <f>G20+1000</f>
        <v>4007</v>
      </c>
      <c r="J20" s="221"/>
      <c r="K20" s="222">
        <f>I20+1000</f>
        <v>5007</v>
      </c>
      <c r="L20" s="289"/>
      <c r="M20" s="186"/>
    </row>
    <row r="21" spans="2:22" s="190" customFormat="1" x14ac:dyDescent="0.2">
      <c r="B21" s="213" t="s">
        <v>333</v>
      </c>
      <c r="C21" s="222">
        <v>1008</v>
      </c>
      <c r="D21" s="221"/>
      <c r="E21" s="222">
        <f>C21+1000</f>
        <v>2008</v>
      </c>
      <c r="F21" s="221"/>
      <c r="G21" s="222">
        <f>E21+1000</f>
        <v>3008</v>
      </c>
      <c r="H21" s="221"/>
      <c r="I21" s="222">
        <f>G21+1000</f>
        <v>4008</v>
      </c>
      <c r="J21" s="221"/>
      <c r="K21" s="222">
        <f>I21+1000</f>
        <v>5008</v>
      </c>
      <c r="L21" s="289"/>
      <c r="M21" s="186"/>
    </row>
    <row r="22" spans="2:22" s="190" customFormat="1" x14ac:dyDescent="0.2">
      <c r="B22" s="213" t="s">
        <v>334</v>
      </c>
      <c r="C22" s="222">
        <v>1009</v>
      </c>
      <c r="D22" s="221"/>
      <c r="E22" s="222">
        <f>C22+1000</f>
        <v>2009</v>
      </c>
      <c r="F22" s="221"/>
      <c r="G22" s="222">
        <f>E22+1000</f>
        <v>3009</v>
      </c>
      <c r="H22" s="221"/>
      <c r="I22" s="222">
        <f>G22+1000</f>
        <v>4009</v>
      </c>
      <c r="J22" s="221"/>
      <c r="K22" s="222">
        <f>I22+1000</f>
        <v>5009</v>
      </c>
      <c r="L22" s="289"/>
      <c r="M22" s="186"/>
    </row>
    <row r="23" spans="2:22" s="190" customFormat="1" x14ac:dyDescent="0.2">
      <c r="B23" s="213"/>
      <c r="C23" s="224"/>
      <c r="D23" s="224"/>
      <c r="E23" s="224"/>
      <c r="F23" s="224"/>
      <c r="G23" s="224"/>
      <c r="H23" s="224"/>
      <c r="I23" s="224"/>
      <c r="J23" s="224"/>
      <c r="K23" s="224"/>
      <c r="L23" s="223"/>
      <c r="M23" s="186"/>
    </row>
    <row r="24" spans="2:22" ht="12" thickBot="1" x14ac:dyDescent="0.25">
      <c r="B24" s="198" t="s">
        <v>335</v>
      </c>
      <c r="C24" s="353">
        <v>1010</v>
      </c>
      <c r="D24" s="354"/>
      <c r="E24" s="353">
        <f>C24+1000</f>
        <v>2010</v>
      </c>
      <c r="F24" s="354"/>
      <c r="G24" s="353">
        <f>E24+1000</f>
        <v>3010</v>
      </c>
      <c r="H24" s="354"/>
      <c r="I24" s="353">
        <f>G24+1000</f>
        <v>4010</v>
      </c>
      <c r="J24" s="354"/>
      <c r="K24" s="353">
        <f>I24+1000</f>
        <v>5010</v>
      </c>
      <c r="L24" s="486"/>
      <c r="P24" s="186"/>
      <c r="V24" s="186"/>
    </row>
    <row r="25" spans="2:22" x14ac:dyDescent="0.2">
      <c r="C25" s="186"/>
      <c r="P25" s="186"/>
      <c r="V25" s="186"/>
    </row>
    <row r="26" spans="2:22" x14ac:dyDescent="0.2">
      <c r="B26" s="253"/>
      <c r="C26" s="191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Q26" s="190"/>
      <c r="S26" s="190"/>
      <c r="T26" s="190"/>
    </row>
    <row r="27" spans="2:22" x14ac:dyDescent="0.2">
      <c r="C27" s="186"/>
      <c r="P27" s="186"/>
      <c r="V27" s="186"/>
    </row>
    <row r="28" spans="2:22" x14ac:dyDescent="0.2">
      <c r="C28" s="186"/>
      <c r="P28" s="186"/>
      <c r="V28" s="186"/>
    </row>
    <row r="35" spans="2:23" x14ac:dyDescent="0.2">
      <c r="C35" s="186"/>
      <c r="P35" s="186"/>
      <c r="V35" s="186"/>
    </row>
    <row r="36" spans="2:23" x14ac:dyDescent="0.2">
      <c r="C36" s="191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Q36" s="190"/>
      <c r="S36" s="190"/>
      <c r="T36" s="190"/>
    </row>
    <row r="37" spans="2:23" x14ac:dyDescent="0.2">
      <c r="C37" s="191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Q37" s="190"/>
      <c r="S37" s="190"/>
      <c r="T37" s="190"/>
    </row>
    <row r="38" spans="2:23" x14ac:dyDescent="0.2">
      <c r="C38" s="191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Q38" s="190"/>
      <c r="S38" s="190"/>
      <c r="T38" s="190"/>
    </row>
    <row r="39" spans="2:23" x14ac:dyDescent="0.2">
      <c r="C39" s="191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Q39" s="190"/>
      <c r="S39" s="190"/>
      <c r="T39" s="190"/>
    </row>
    <row r="40" spans="2:23" x14ac:dyDescent="0.2">
      <c r="C40" s="191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Q40" s="190"/>
      <c r="S40" s="190"/>
      <c r="T40" s="190"/>
    </row>
    <row r="41" spans="2:23" x14ac:dyDescent="0.2">
      <c r="C41" s="191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Q41" s="190"/>
      <c r="S41" s="190"/>
      <c r="T41" s="190"/>
    </row>
    <row r="42" spans="2:23" x14ac:dyDescent="0.2">
      <c r="C42" s="191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Q42" s="190"/>
      <c r="S42" s="190"/>
      <c r="T42" s="190"/>
    </row>
    <row r="43" spans="2:23" x14ac:dyDescent="0.2">
      <c r="C43" s="191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Q43" s="190"/>
      <c r="S43" s="190"/>
      <c r="T43" s="190"/>
    </row>
    <row r="44" spans="2:23" x14ac:dyDescent="0.2"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</row>
    <row r="45" spans="2:23" x14ac:dyDescent="0.2"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</row>
    <row r="46" spans="2:23" x14ac:dyDescent="0.2"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</row>
    <row r="47" spans="2:23" x14ac:dyDescent="0.2"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</row>
    <row r="48" spans="2:23" x14ac:dyDescent="0.2"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</row>
    <row r="49" spans="2:23" x14ac:dyDescent="0.2"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</row>
    <row r="50" spans="2:23" x14ac:dyDescent="0.2"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</row>
    <row r="51" spans="2:23" x14ac:dyDescent="0.2"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</row>
    <row r="52" spans="2:23" x14ac:dyDescent="0.2"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</row>
    <row r="53" spans="2:23" x14ac:dyDescent="0.2"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</row>
    <row r="54" spans="2:23" x14ac:dyDescent="0.2"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</row>
    <row r="55" spans="2:23" x14ac:dyDescent="0.2"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</row>
    <row r="56" spans="2:23" x14ac:dyDescent="0.2"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</row>
    <row r="57" spans="2:23" x14ac:dyDescent="0.2"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</row>
    <row r="58" spans="2:23" x14ac:dyDescent="0.2"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</row>
    <row r="59" spans="2:23" x14ac:dyDescent="0.2"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</row>
    <row r="60" spans="2:23" x14ac:dyDescent="0.2"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</row>
    <row r="61" spans="2:23" x14ac:dyDescent="0.2"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</row>
    <row r="62" spans="2:23" x14ac:dyDescent="0.2"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</row>
    <row r="63" spans="2:23" x14ac:dyDescent="0.2"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</row>
    <row r="64" spans="2:23" x14ac:dyDescent="0.2"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</row>
    <row r="65" spans="2:23" x14ac:dyDescent="0.2"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</row>
    <row r="66" spans="2:23" x14ac:dyDescent="0.2"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</row>
    <row r="67" spans="2:23" x14ac:dyDescent="0.2">
      <c r="B67" s="18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</row>
    <row r="68" spans="2:23" x14ac:dyDescent="0.2"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</row>
    <row r="69" spans="2:23" x14ac:dyDescent="0.2"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</row>
    <row r="70" spans="2:23" x14ac:dyDescent="0.2"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</row>
    <row r="71" spans="2:23" x14ac:dyDescent="0.2"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</row>
    <row r="72" spans="2:23" x14ac:dyDescent="0.2"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</row>
    <row r="73" spans="2:23" x14ac:dyDescent="0.2"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</row>
    <row r="74" spans="2:23" x14ac:dyDescent="0.2"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</row>
    <row r="75" spans="2:23" x14ac:dyDescent="0.2"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</row>
    <row r="76" spans="2:23" x14ac:dyDescent="0.2"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</row>
    <row r="77" spans="2:23" x14ac:dyDescent="0.2"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</row>
    <row r="78" spans="2:23" x14ac:dyDescent="0.2"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</row>
    <row r="79" spans="2:23" x14ac:dyDescent="0.2"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</row>
    <row r="80" spans="2:23" x14ac:dyDescent="0.2">
      <c r="B80" s="189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</row>
    <row r="81" spans="2:23" x14ac:dyDescent="0.2">
      <c r="B81" s="189"/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</row>
    <row r="82" spans="2:23" x14ac:dyDescent="0.2"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</row>
    <row r="83" spans="2:23" x14ac:dyDescent="0.2"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</row>
    <row r="84" spans="2:23" x14ac:dyDescent="0.2"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</row>
    <row r="85" spans="2:23" x14ac:dyDescent="0.2"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</row>
    <row r="86" spans="2:23" x14ac:dyDescent="0.2">
      <c r="B86" s="189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</row>
    <row r="87" spans="2:23" x14ac:dyDescent="0.2"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</row>
    <row r="88" spans="2:23" x14ac:dyDescent="0.2"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</row>
    <row r="89" spans="2:23" x14ac:dyDescent="0.2"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</row>
    <row r="90" spans="2:23" x14ac:dyDescent="0.2"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</row>
    <row r="91" spans="2:23" x14ac:dyDescent="0.2"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  <c r="W91" s="189"/>
    </row>
    <row r="92" spans="2:23" x14ac:dyDescent="0.2"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</row>
    <row r="93" spans="2:23" x14ac:dyDescent="0.2"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</row>
    <row r="94" spans="2:23" x14ac:dyDescent="0.2"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</row>
    <row r="95" spans="2:23" x14ac:dyDescent="0.2"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</row>
    <row r="96" spans="2:23" x14ac:dyDescent="0.2"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</row>
    <row r="97" spans="2:23" x14ac:dyDescent="0.2"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</row>
    <row r="98" spans="2:23" x14ac:dyDescent="0.2">
      <c r="B98" s="189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</row>
    <row r="99" spans="2:23" x14ac:dyDescent="0.2"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</row>
    <row r="100" spans="2:23" x14ac:dyDescent="0.2"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</row>
    <row r="101" spans="2:23" x14ac:dyDescent="0.2"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</row>
    <row r="102" spans="2:23" x14ac:dyDescent="0.2"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</row>
    <row r="103" spans="2:23" x14ac:dyDescent="0.2"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</row>
    <row r="104" spans="2:23" x14ac:dyDescent="0.2"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</row>
    <row r="105" spans="2:23" x14ac:dyDescent="0.2"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</row>
    <row r="106" spans="2:23" x14ac:dyDescent="0.2"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</row>
    <row r="107" spans="2:23" x14ac:dyDescent="0.2"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</row>
    <row r="108" spans="2:23" x14ac:dyDescent="0.2"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</row>
    <row r="109" spans="2:23" x14ac:dyDescent="0.2"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</row>
    <row r="110" spans="2:23" x14ac:dyDescent="0.2"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</row>
    <row r="111" spans="2:23" x14ac:dyDescent="0.2"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</row>
    <row r="112" spans="2:23" x14ac:dyDescent="0.2"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</row>
    <row r="113" spans="2:23" x14ac:dyDescent="0.2"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</row>
    <row r="114" spans="2:23" x14ac:dyDescent="0.2"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</row>
    <row r="115" spans="2:23" x14ac:dyDescent="0.2"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</row>
    <row r="116" spans="2:23" x14ac:dyDescent="0.2"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</row>
    <row r="117" spans="2:23" x14ac:dyDescent="0.2"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</row>
    <row r="118" spans="2:23" x14ac:dyDescent="0.2"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</row>
    <row r="119" spans="2:23" x14ac:dyDescent="0.2"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</row>
    <row r="120" spans="2:23" x14ac:dyDescent="0.2"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</row>
    <row r="121" spans="2:23" x14ac:dyDescent="0.2">
      <c r="B121" s="189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</row>
    <row r="122" spans="2:23" x14ac:dyDescent="0.2"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</row>
    <row r="123" spans="2:23" x14ac:dyDescent="0.2"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</row>
    <row r="124" spans="2:23" x14ac:dyDescent="0.2">
      <c r="B124" s="189"/>
      <c r="C124" s="189"/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</row>
    <row r="125" spans="2:23" x14ac:dyDescent="0.2">
      <c r="B125" s="189"/>
      <c r="C125" s="189"/>
      <c r="D125" s="189"/>
      <c r="E125" s="189"/>
      <c r="F125" s="189"/>
      <c r="G125" s="189"/>
      <c r="H125" s="189"/>
      <c r="I125" s="189"/>
      <c r="J125" s="189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</row>
    <row r="126" spans="2:23" x14ac:dyDescent="0.2"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  <c r="W126" s="189"/>
    </row>
    <row r="127" spans="2:23" x14ac:dyDescent="0.2">
      <c r="B127" s="189"/>
      <c r="C127" s="189"/>
      <c r="D127" s="189"/>
      <c r="E127" s="189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</row>
    <row r="128" spans="2:23" x14ac:dyDescent="0.2">
      <c r="B128" s="189"/>
      <c r="C128" s="189"/>
      <c r="D128" s="189"/>
      <c r="E128" s="189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</row>
    <row r="129" spans="2:23" x14ac:dyDescent="0.2">
      <c r="B129" s="189"/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</row>
    <row r="130" spans="2:23" x14ac:dyDescent="0.2">
      <c r="B130" s="189"/>
      <c r="C130" s="189"/>
      <c r="D130" s="189"/>
      <c r="E130" s="189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</row>
    <row r="131" spans="2:23" x14ac:dyDescent="0.2">
      <c r="B131" s="189"/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</row>
    <row r="132" spans="2:23" x14ac:dyDescent="0.2">
      <c r="B132" s="189"/>
      <c r="C132" s="189"/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</row>
    <row r="133" spans="2:23" x14ac:dyDescent="0.2">
      <c r="B133" s="189"/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</row>
    <row r="134" spans="2:23" x14ac:dyDescent="0.2"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</row>
    <row r="135" spans="2:23" x14ac:dyDescent="0.2"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</row>
    <row r="136" spans="2:23" x14ac:dyDescent="0.2">
      <c r="B136" s="189"/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</row>
    <row r="137" spans="2:23" x14ac:dyDescent="0.2"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</row>
    <row r="138" spans="2:23" x14ac:dyDescent="0.2"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</row>
    <row r="139" spans="2:23" x14ac:dyDescent="0.2"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</row>
    <row r="140" spans="2:23" x14ac:dyDescent="0.2"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</row>
    <row r="141" spans="2:23" x14ac:dyDescent="0.2"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</row>
    <row r="142" spans="2:23" x14ac:dyDescent="0.2"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</row>
    <row r="143" spans="2:23" x14ac:dyDescent="0.2">
      <c r="B143" s="189"/>
      <c r="C143" s="189"/>
      <c r="D143" s="189"/>
      <c r="E143" s="189"/>
      <c r="F143" s="189"/>
      <c r="G143" s="189"/>
      <c r="H143" s="189"/>
      <c r="I143" s="189"/>
      <c r="J143" s="189"/>
      <c r="K143" s="18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</row>
    <row r="144" spans="2:23" x14ac:dyDescent="0.2">
      <c r="B144" s="189"/>
      <c r="C144" s="189"/>
      <c r="D144" s="189"/>
      <c r="E144" s="189"/>
      <c r="F144" s="189"/>
      <c r="G144" s="189"/>
      <c r="H144" s="189"/>
      <c r="I144" s="189"/>
      <c r="J144" s="189"/>
      <c r="K144" s="189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</row>
    <row r="145" spans="2:23" x14ac:dyDescent="0.2"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</row>
    <row r="146" spans="2:23" x14ac:dyDescent="0.2">
      <c r="B146" s="189"/>
      <c r="C146" s="189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</row>
    <row r="147" spans="2:23" x14ac:dyDescent="0.2">
      <c r="B147" s="189"/>
      <c r="C147" s="189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</row>
    <row r="148" spans="2:23" x14ac:dyDescent="0.2">
      <c r="B148" s="189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</row>
    <row r="149" spans="2:23" x14ac:dyDescent="0.2"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</row>
    <row r="150" spans="2:23" x14ac:dyDescent="0.2"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</row>
    <row r="151" spans="2:23" x14ac:dyDescent="0.2">
      <c r="B151" s="189"/>
      <c r="C151" s="189"/>
      <c r="D151" s="189"/>
      <c r="E151" s="189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</row>
    <row r="152" spans="2:23" x14ac:dyDescent="0.2"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</row>
    <row r="153" spans="2:23" x14ac:dyDescent="0.2">
      <c r="B153" s="189"/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</row>
    <row r="154" spans="2:23" x14ac:dyDescent="0.2">
      <c r="B154" s="189"/>
      <c r="C154" s="189"/>
      <c r="D154" s="189"/>
      <c r="E154" s="189"/>
      <c r="F154" s="189"/>
      <c r="G154" s="189"/>
      <c r="H154" s="189"/>
      <c r="I154" s="189"/>
      <c r="J154" s="189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</row>
    <row r="155" spans="2:23" x14ac:dyDescent="0.2">
      <c r="B155" s="189"/>
      <c r="C155" s="189"/>
      <c r="D155" s="189"/>
      <c r="E155" s="189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</row>
    <row r="156" spans="2:23" x14ac:dyDescent="0.2">
      <c r="B156" s="189"/>
      <c r="C156" s="189"/>
      <c r="D156" s="189"/>
      <c r="E156" s="189"/>
      <c r="F156" s="189"/>
      <c r="G156" s="189"/>
      <c r="H156" s="189"/>
      <c r="I156" s="189"/>
      <c r="J156" s="189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</row>
    <row r="157" spans="2:23" x14ac:dyDescent="0.2"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</row>
    <row r="158" spans="2:23" x14ac:dyDescent="0.2">
      <c r="B158" s="189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</row>
    <row r="159" spans="2:23" x14ac:dyDescent="0.2">
      <c r="B159" s="189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</row>
    <row r="160" spans="2:23" x14ac:dyDescent="0.2">
      <c r="B160" s="189"/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</row>
    <row r="161" spans="2:23" x14ac:dyDescent="0.2"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</row>
    <row r="162" spans="2:23" x14ac:dyDescent="0.2"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</row>
    <row r="163" spans="2:23" x14ac:dyDescent="0.2"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</row>
    <row r="164" spans="2:23" x14ac:dyDescent="0.2">
      <c r="B164" s="189"/>
      <c r="C164" s="189"/>
      <c r="D164" s="189"/>
      <c r="E164" s="189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</row>
    <row r="165" spans="2:23" x14ac:dyDescent="0.2">
      <c r="B165" s="189"/>
      <c r="C165" s="189"/>
      <c r="D165" s="189"/>
      <c r="E165" s="189"/>
      <c r="F165" s="189"/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</row>
    <row r="166" spans="2:23" x14ac:dyDescent="0.2">
      <c r="B166" s="189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</row>
    <row r="167" spans="2:23" x14ac:dyDescent="0.2">
      <c r="B167" s="189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</row>
    <row r="168" spans="2:23" x14ac:dyDescent="0.2">
      <c r="B168" s="189"/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</row>
    <row r="169" spans="2:23" x14ac:dyDescent="0.2">
      <c r="B169" s="189"/>
      <c r="C169" s="189"/>
      <c r="D169" s="189"/>
      <c r="E169" s="189"/>
      <c r="F169" s="189"/>
      <c r="G169" s="189"/>
      <c r="H169" s="189"/>
      <c r="I169" s="189"/>
      <c r="J169" s="189"/>
      <c r="K169" s="18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</row>
    <row r="170" spans="2:23" x14ac:dyDescent="0.2">
      <c r="B170" s="189"/>
      <c r="C170" s="189"/>
      <c r="D170" s="189"/>
      <c r="E170" s="189"/>
      <c r="F170" s="189"/>
      <c r="G170" s="189"/>
      <c r="H170" s="189"/>
      <c r="I170" s="189"/>
      <c r="J170" s="189"/>
      <c r="K170" s="18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</row>
    <row r="171" spans="2:23" x14ac:dyDescent="0.2">
      <c r="B171" s="189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</row>
    <row r="172" spans="2:23" x14ac:dyDescent="0.2">
      <c r="B172" s="189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</row>
    <row r="173" spans="2:23" x14ac:dyDescent="0.2">
      <c r="B173" s="189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</row>
    <row r="174" spans="2:23" x14ac:dyDescent="0.2">
      <c r="B174" s="189"/>
      <c r="C174" s="189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</row>
    <row r="175" spans="2:23" x14ac:dyDescent="0.2">
      <c r="B175" s="189"/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</row>
    <row r="176" spans="2:23" x14ac:dyDescent="0.2">
      <c r="B176" s="189"/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</row>
    <row r="177" spans="2:23" x14ac:dyDescent="0.2">
      <c r="B177" s="189"/>
      <c r="C177" s="189"/>
      <c r="D177" s="189"/>
      <c r="E177" s="189"/>
      <c r="F177" s="189"/>
      <c r="G177" s="189"/>
      <c r="H177" s="189"/>
      <c r="I177" s="189"/>
      <c r="J177" s="189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</row>
    <row r="178" spans="2:23" x14ac:dyDescent="0.2">
      <c r="B178" s="189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</row>
    <row r="179" spans="2:23" x14ac:dyDescent="0.2">
      <c r="B179" s="189"/>
      <c r="C179" s="189"/>
      <c r="D179" s="189"/>
      <c r="E179" s="189"/>
      <c r="F179" s="189"/>
      <c r="G179" s="189"/>
      <c r="H179" s="189"/>
      <c r="I179" s="189"/>
      <c r="J179" s="189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/>
      <c r="W179" s="189"/>
    </row>
    <row r="180" spans="2:23" x14ac:dyDescent="0.2">
      <c r="B180" s="189"/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</row>
    <row r="181" spans="2:23" x14ac:dyDescent="0.2">
      <c r="B181" s="189"/>
      <c r="C181" s="189"/>
      <c r="D181" s="189"/>
      <c r="E181" s="189"/>
      <c r="F181" s="189"/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</row>
    <row r="182" spans="2:23" x14ac:dyDescent="0.2">
      <c r="B182" s="189"/>
      <c r="C182" s="189"/>
      <c r="D182" s="189"/>
      <c r="E182" s="189"/>
      <c r="F182" s="189"/>
      <c r="G182" s="189"/>
      <c r="H182" s="189"/>
      <c r="I182" s="189"/>
      <c r="J182" s="189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</row>
    <row r="183" spans="2:23" x14ac:dyDescent="0.2">
      <c r="B183" s="189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</row>
    <row r="184" spans="2:23" x14ac:dyDescent="0.2"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</row>
    <row r="185" spans="2:23" x14ac:dyDescent="0.2">
      <c r="B185" s="189"/>
      <c r="C185" s="189"/>
      <c r="D185" s="189"/>
      <c r="E185" s="189"/>
      <c r="F185" s="189"/>
      <c r="G185" s="189"/>
      <c r="H185" s="189"/>
      <c r="I185" s="189"/>
      <c r="J185" s="189"/>
      <c r="K185" s="189"/>
      <c r="L185" s="189"/>
      <c r="M185" s="189"/>
      <c r="N185" s="189"/>
      <c r="O185" s="189"/>
      <c r="P185" s="189"/>
      <c r="Q185" s="189"/>
      <c r="R185" s="189"/>
      <c r="S185" s="189"/>
      <c r="T185" s="189"/>
      <c r="U185" s="189"/>
      <c r="V185" s="189"/>
      <c r="W185" s="189"/>
    </row>
    <row r="186" spans="2:23" x14ac:dyDescent="0.2">
      <c r="B186" s="189"/>
      <c r="C186" s="189"/>
      <c r="D186" s="189"/>
      <c r="E186" s="189"/>
      <c r="F186" s="189"/>
      <c r="G186" s="189"/>
      <c r="H186" s="189"/>
      <c r="I186" s="189"/>
      <c r="J186" s="189"/>
      <c r="K186" s="18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</row>
    <row r="187" spans="2:23" x14ac:dyDescent="0.2">
      <c r="B187" s="189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</row>
    <row r="188" spans="2:23" x14ac:dyDescent="0.2">
      <c r="B188" s="189"/>
      <c r="C188" s="189"/>
      <c r="D188" s="189"/>
      <c r="E188" s="189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</row>
    <row r="189" spans="2:23" x14ac:dyDescent="0.2">
      <c r="B189" s="189"/>
      <c r="C189" s="189"/>
      <c r="D189" s="189"/>
      <c r="E189" s="189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</row>
    <row r="190" spans="2:23" x14ac:dyDescent="0.2">
      <c r="B190" s="189"/>
      <c r="C190" s="189"/>
      <c r="D190" s="189"/>
      <c r="E190" s="189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</row>
    <row r="191" spans="2:23" x14ac:dyDescent="0.2">
      <c r="B191" s="189"/>
      <c r="C191" s="189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</row>
    <row r="192" spans="2:23" x14ac:dyDescent="0.2">
      <c r="B192" s="189"/>
      <c r="C192" s="189"/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</row>
    <row r="193" spans="2:23" x14ac:dyDescent="0.2">
      <c r="B193" s="189"/>
      <c r="C193" s="189"/>
      <c r="D193" s="189"/>
      <c r="E193" s="189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</row>
    <row r="194" spans="2:23" x14ac:dyDescent="0.2">
      <c r="B194" s="189"/>
      <c r="C194" s="189"/>
      <c r="D194" s="189"/>
      <c r="E194" s="189"/>
      <c r="F194" s="189"/>
      <c r="G194" s="189"/>
      <c r="H194" s="189"/>
      <c r="I194" s="189"/>
      <c r="J194" s="189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</row>
    <row r="195" spans="2:23" x14ac:dyDescent="0.2">
      <c r="B195" s="189"/>
      <c r="C195" s="189"/>
      <c r="D195" s="189"/>
      <c r="E195" s="189"/>
      <c r="F195" s="189"/>
      <c r="G195" s="189"/>
      <c r="H195" s="189"/>
      <c r="I195" s="189"/>
      <c r="J195" s="189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</row>
    <row r="196" spans="2:23" x14ac:dyDescent="0.2">
      <c r="B196" s="189"/>
      <c r="C196" s="189"/>
      <c r="D196" s="189"/>
      <c r="E196" s="189"/>
      <c r="F196" s="189"/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</row>
    <row r="197" spans="2:23" x14ac:dyDescent="0.2">
      <c r="B197" s="189"/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</row>
    <row r="198" spans="2:23" x14ac:dyDescent="0.2"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</row>
    <row r="199" spans="2:23" x14ac:dyDescent="0.2"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</row>
    <row r="200" spans="2:23" x14ac:dyDescent="0.2"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</row>
    <row r="201" spans="2:23" x14ac:dyDescent="0.2">
      <c r="B201" s="189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</row>
    <row r="202" spans="2:23" x14ac:dyDescent="0.2"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</row>
    <row r="203" spans="2:23" x14ac:dyDescent="0.2">
      <c r="B203" s="189"/>
      <c r="C203" s="189"/>
      <c r="D203" s="189"/>
      <c r="E203" s="189"/>
      <c r="F203" s="189"/>
      <c r="G203" s="189"/>
      <c r="H203" s="189"/>
      <c r="I203" s="189"/>
      <c r="J203" s="189"/>
      <c r="K203" s="18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  <c r="W203" s="189"/>
    </row>
    <row r="204" spans="2:23" x14ac:dyDescent="0.2">
      <c r="B204" s="189"/>
      <c r="C204" s="189"/>
      <c r="D204" s="189"/>
      <c r="E204" s="189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</row>
    <row r="205" spans="2:23" x14ac:dyDescent="0.2"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</row>
    <row r="206" spans="2:23" x14ac:dyDescent="0.2"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</row>
    <row r="207" spans="2:23" x14ac:dyDescent="0.2"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</row>
    <row r="208" spans="2:23" x14ac:dyDescent="0.2"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  <c r="W208" s="189"/>
    </row>
    <row r="209" spans="2:23" x14ac:dyDescent="0.2">
      <c r="B209" s="189"/>
      <c r="C209" s="189"/>
      <c r="D209" s="189"/>
      <c r="E209" s="189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</row>
    <row r="210" spans="2:23" x14ac:dyDescent="0.2">
      <c r="B210" s="189"/>
      <c r="C210" s="189"/>
      <c r="D210" s="189"/>
      <c r="E210" s="189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</row>
    <row r="211" spans="2:23" x14ac:dyDescent="0.2">
      <c r="B211" s="189"/>
      <c r="C211" s="189"/>
      <c r="D211" s="189"/>
      <c r="E211" s="189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</row>
    <row r="212" spans="2:23" x14ac:dyDescent="0.2">
      <c r="B212" s="189"/>
      <c r="C212" s="189"/>
      <c r="D212" s="189"/>
      <c r="E212" s="189"/>
      <c r="F212" s="189"/>
      <c r="G212" s="189"/>
      <c r="H212" s="189"/>
      <c r="I212" s="189"/>
      <c r="J212" s="189"/>
      <c r="K212" s="18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</row>
    <row r="213" spans="2:23" x14ac:dyDescent="0.2"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</row>
    <row r="214" spans="2:23" x14ac:dyDescent="0.2">
      <c r="B214" s="189"/>
      <c r="C214" s="189"/>
      <c r="D214" s="189"/>
      <c r="E214" s="189"/>
      <c r="F214" s="189"/>
      <c r="G214" s="189"/>
      <c r="H214" s="189"/>
      <c r="I214" s="189"/>
      <c r="J214" s="189"/>
      <c r="K214" s="189"/>
      <c r="L214" s="189"/>
      <c r="M214" s="189"/>
      <c r="N214" s="189"/>
      <c r="O214" s="189"/>
      <c r="P214" s="189"/>
      <c r="Q214" s="189"/>
      <c r="R214" s="189"/>
      <c r="S214" s="189"/>
      <c r="T214" s="189"/>
      <c r="U214" s="189"/>
      <c r="V214" s="189"/>
      <c r="W214" s="189"/>
    </row>
    <row r="215" spans="2:23" x14ac:dyDescent="0.2">
      <c r="B215" s="189"/>
      <c r="C215" s="189"/>
      <c r="D215" s="189"/>
      <c r="E215" s="189"/>
      <c r="F215" s="189"/>
      <c r="G215" s="189"/>
      <c r="H215" s="189"/>
      <c r="I215" s="189"/>
      <c r="J215" s="189"/>
      <c r="K215" s="18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</row>
    <row r="216" spans="2:23" x14ac:dyDescent="0.2">
      <c r="B216" s="189"/>
      <c r="C216" s="189"/>
      <c r="D216" s="189"/>
      <c r="E216" s="189"/>
      <c r="F216" s="189"/>
      <c r="G216" s="189"/>
      <c r="H216" s="189"/>
      <c r="I216" s="189"/>
      <c r="J216" s="189"/>
      <c r="K216" s="189"/>
      <c r="L216" s="189"/>
      <c r="M216" s="189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</row>
    <row r="217" spans="2:23" x14ac:dyDescent="0.2">
      <c r="B217" s="189"/>
      <c r="C217" s="189"/>
      <c r="D217" s="189"/>
      <c r="E217" s="189"/>
      <c r="F217" s="189"/>
      <c r="G217" s="189"/>
      <c r="H217" s="189"/>
      <c r="I217" s="189"/>
      <c r="J217" s="189"/>
      <c r="K217" s="189"/>
      <c r="L217" s="189"/>
      <c r="M217" s="189"/>
      <c r="N217" s="189"/>
      <c r="O217" s="189"/>
      <c r="P217" s="189"/>
      <c r="Q217" s="189"/>
      <c r="R217" s="189"/>
      <c r="S217" s="189"/>
      <c r="T217" s="189"/>
      <c r="U217" s="189"/>
      <c r="V217" s="189"/>
      <c r="W217" s="189"/>
    </row>
    <row r="218" spans="2:23" x14ac:dyDescent="0.2">
      <c r="B218" s="189"/>
      <c r="C218" s="189"/>
      <c r="D218" s="189"/>
      <c r="E218" s="189"/>
      <c r="F218" s="189"/>
      <c r="G218" s="189"/>
      <c r="H218" s="189"/>
      <c r="I218" s="189"/>
      <c r="J218" s="189"/>
      <c r="K218" s="189"/>
      <c r="L218" s="189"/>
      <c r="M218" s="189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</row>
    <row r="219" spans="2:23" x14ac:dyDescent="0.2">
      <c r="B219" s="189"/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89"/>
      <c r="N219" s="189"/>
      <c r="O219" s="189"/>
      <c r="P219" s="189"/>
      <c r="Q219" s="189"/>
      <c r="R219" s="189"/>
      <c r="S219" s="189"/>
      <c r="T219" s="189"/>
      <c r="U219" s="189"/>
      <c r="V219" s="189"/>
      <c r="W219" s="189"/>
    </row>
    <row r="220" spans="2:23" x14ac:dyDescent="0.2">
      <c r="B220" s="189"/>
      <c r="C220" s="189"/>
      <c r="D220" s="189"/>
      <c r="E220" s="189"/>
      <c r="F220" s="189"/>
      <c r="G220" s="189"/>
      <c r="H220" s="189"/>
      <c r="I220" s="189"/>
      <c r="J220" s="189"/>
      <c r="K220" s="189"/>
      <c r="L220" s="189"/>
      <c r="M220" s="189"/>
      <c r="N220" s="189"/>
      <c r="O220" s="189"/>
      <c r="P220" s="189"/>
      <c r="Q220" s="189"/>
      <c r="R220" s="189"/>
      <c r="S220" s="189"/>
      <c r="T220" s="189"/>
      <c r="U220" s="189"/>
      <c r="V220" s="189"/>
      <c r="W220" s="189"/>
    </row>
    <row r="221" spans="2:23" x14ac:dyDescent="0.2">
      <c r="B221" s="189"/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</row>
    <row r="222" spans="2:23" x14ac:dyDescent="0.2">
      <c r="B222" s="189"/>
      <c r="C222" s="189"/>
      <c r="D222" s="189"/>
      <c r="E222" s="189"/>
      <c r="F222" s="189"/>
      <c r="G222" s="189"/>
      <c r="H222" s="189"/>
      <c r="I222" s="189"/>
      <c r="J222" s="189"/>
      <c r="K222" s="189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</row>
    <row r="223" spans="2:23" x14ac:dyDescent="0.2">
      <c r="B223" s="189"/>
      <c r="C223" s="189"/>
      <c r="D223" s="189"/>
      <c r="E223" s="189"/>
      <c r="F223" s="189"/>
      <c r="G223" s="189"/>
      <c r="H223" s="189"/>
      <c r="I223" s="189"/>
      <c r="J223" s="189"/>
      <c r="K223" s="189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  <c r="W223" s="189"/>
    </row>
    <row r="224" spans="2:23" x14ac:dyDescent="0.2">
      <c r="B224" s="189"/>
      <c r="C224" s="189"/>
      <c r="D224" s="189"/>
      <c r="E224" s="189"/>
      <c r="F224" s="189"/>
      <c r="G224" s="189"/>
      <c r="H224" s="189"/>
      <c r="I224" s="189"/>
      <c r="J224" s="189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</row>
    <row r="225" spans="2:23" x14ac:dyDescent="0.2">
      <c r="B225" s="189"/>
      <c r="C225" s="189"/>
      <c r="D225" s="189"/>
      <c r="E225" s="189"/>
      <c r="F225" s="189"/>
      <c r="G225" s="189"/>
      <c r="H225" s="189"/>
      <c r="I225" s="189"/>
      <c r="J225" s="189"/>
      <c r="K225" s="189"/>
      <c r="L225" s="189"/>
      <c r="M225" s="189"/>
      <c r="N225" s="189"/>
      <c r="O225" s="189"/>
      <c r="P225" s="189"/>
      <c r="Q225" s="189"/>
      <c r="R225" s="189"/>
      <c r="S225" s="189"/>
      <c r="T225" s="189"/>
      <c r="U225" s="189"/>
      <c r="V225" s="189"/>
      <c r="W225" s="189"/>
    </row>
    <row r="226" spans="2:23" x14ac:dyDescent="0.2">
      <c r="B226" s="189"/>
      <c r="C226" s="189"/>
      <c r="D226" s="189"/>
      <c r="E226" s="189"/>
      <c r="F226" s="189"/>
      <c r="G226" s="189"/>
      <c r="H226" s="189"/>
      <c r="I226" s="189"/>
      <c r="J226" s="189"/>
      <c r="K226" s="18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  <c r="W226" s="189"/>
    </row>
    <row r="227" spans="2:23" x14ac:dyDescent="0.2">
      <c r="B227" s="189"/>
      <c r="C227" s="189"/>
      <c r="D227" s="189"/>
      <c r="E227" s="189"/>
      <c r="F227" s="189"/>
      <c r="G227" s="189"/>
      <c r="H227" s="189"/>
      <c r="I227" s="189"/>
      <c r="J227" s="189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</row>
    <row r="228" spans="2:23" x14ac:dyDescent="0.2">
      <c r="B228" s="189"/>
      <c r="C228" s="189"/>
      <c r="D228" s="189"/>
      <c r="E228" s="189"/>
      <c r="F228" s="189"/>
      <c r="G228" s="189"/>
      <c r="H228" s="189"/>
      <c r="I228" s="189"/>
      <c r="J228" s="189"/>
      <c r="K228" s="189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</row>
    <row r="229" spans="2:23" x14ac:dyDescent="0.2">
      <c r="B229" s="189"/>
      <c r="C229" s="189"/>
      <c r="D229" s="189"/>
      <c r="E229" s="189"/>
      <c r="F229" s="189"/>
      <c r="G229" s="189"/>
      <c r="H229" s="189"/>
      <c r="I229" s="189"/>
      <c r="J229" s="189"/>
      <c r="K229" s="18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</row>
    <row r="230" spans="2:23" x14ac:dyDescent="0.2">
      <c r="B230" s="189"/>
      <c r="C230" s="189"/>
      <c r="D230" s="189"/>
      <c r="E230" s="189"/>
      <c r="F230" s="189"/>
      <c r="G230" s="189"/>
      <c r="H230" s="189"/>
      <c r="I230" s="189"/>
      <c r="J230" s="189"/>
      <c r="K230" s="189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</row>
    <row r="231" spans="2:23" x14ac:dyDescent="0.2">
      <c r="B231" s="189"/>
      <c r="C231" s="189"/>
      <c r="D231" s="189"/>
      <c r="E231" s="189"/>
      <c r="F231" s="189"/>
      <c r="G231" s="189"/>
      <c r="H231" s="189"/>
      <c r="I231" s="189"/>
      <c r="J231" s="189"/>
      <c r="K231" s="189"/>
      <c r="L231" s="189"/>
      <c r="M231" s="189"/>
      <c r="N231" s="189"/>
      <c r="O231" s="189"/>
      <c r="P231" s="189"/>
      <c r="Q231" s="189"/>
      <c r="R231" s="189"/>
      <c r="S231" s="189"/>
      <c r="T231" s="189"/>
      <c r="U231" s="189"/>
      <c r="V231" s="189"/>
      <c r="W231" s="189"/>
    </row>
    <row r="232" spans="2:23" x14ac:dyDescent="0.2">
      <c r="B232" s="189"/>
      <c r="C232" s="189"/>
      <c r="D232" s="189"/>
      <c r="E232" s="189"/>
      <c r="F232" s="189"/>
      <c r="G232" s="189"/>
      <c r="H232" s="189"/>
      <c r="I232" s="189"/>
      <c r="J232" s="189"/>
      <c r="K232" s="189"/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189"/>
      <c r="W232" s="189"/>
    </row>
    <row r="233" spans="2:23" x14ac:dyDescent="0.2">
      <c r="B233" s="189"/>
      <c r="C233" s="189"/>
      <c r="D233" s="189"/>
      <c r="E233" s="189"/>
      <c r="F233" s="189"/>
      <c r="G233" s="189"/>
      <c r="H233" s="189"/>
      <c r="I233" s="189"/>
      <c r="J233" s="189"/>
      <c r="K233" s="189"/>
      <c r="L233" s="189"/>
      <c r="M233" s="189"/>
      <c r="N233" s="189"/>
      <c r="O233" s="189"/>
      <c r="P233" s="189"/>
      <c r="Q233" s="189"/>
      <c r="R233" s="189"/>
      <c r="S233" s="189"/>
      <c r="T233" s="189"/>
      <c r="U233" s="189"/>
      <c r="V233" s="189"/>
      <c r="W233" s="189"/>
    </row>
    <row r="234" spans="2:23" x14ac:dyDescent="0.2">
      <c r="B234" s="189"/>
      <c r="C234" s="189"/>
      <c r="D234" s="189"/>
      <c r="E234" s="189"/>
      <c r="F234" s="189"/>
      <c r="G234" s="189"/>
      <c r="H234" s="189"/>
      <c r="I234" s="189"/>
      <c r="J234" s="189"/>
      <c r="K234" s="189"/>
      <c r="L234" s="189"/>
      <c r="M234" s="189"/>
      <c r="N234" s="189"/>
      <c r="O234" s="189"/>
      <c r="P234" s="189"/>
      <c r="Q234" s="189"/>
      <c r="R234" s="189"/>
      <c r="S234" s="189"/>
      <c r="T234" s="189"/>
      <c r="U234" s="189"/>
      <c r="V234" s="189"/>
      <c r="W234" s="189"/>
    </row>
    <row r="235" spans="2:23" x14ac:dyDescent="0.2">
      <c r="B235" s="189"/>
      <c r="C235" s="189"/>
      <c r="D235" s="189"/>
      <c r="E235" s="189"/>
      <c r="F235" s="189"/>
      <c r="G235" s="189"/>
      <c r="H235" s="189"/>
      <c r="I235" s="189"/>
      <c r="J235" s="189"/>
      <c r="K235" s="18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189"/>
      <c r="W235" s="189"/>
    </row>
    <row r="236" spans="2:23" x14ac:dyDescent="0.2">
      <c r="B236" s="189"/>
      <c r="C236" s="189"/>
      <c r="D236" s="189"/>
      <c r="E236" s="189"/>
      <c r="F236" s="189"/>
      <c r="G236" s="189"/>
      <c r="H236" s="189"/>
      <c r="I236" s="189"/>
      <c r="J236" s="189"/>
      <c r="K236" s="189"/>
      <c r="L236" s="189"/>
      <c r="M236" s="189"/>
      <c r="N236" s="189"/>
      <c r="O236" s="189"/>
      <c r="P236" s="189"/>
      <c r="Q236" s="189"/>
      <c r="R236" s="189"/>
      <c r="S236" s="189"/>
      <c r="T236" s="189"/>
      <c r="U236" s="189"/>
      <c r="V236" s="189"/>
      <c r="W236" s="189"/>
    </row>
    <row r="237" spans="2:23" x14ac:dyDescent="0.2">
      <c r="B237" s="189"/>
      <c r="C237" s="189"/>
      <c r="D237" s="189"/>
      <c r="E237" s="189"/>
      <c r="F237" s="189"/>
      <c r="G237" s="189"/>
      <c r="H237" s="189"/>
      <c r="I237" s="189"/>
      <c r="J237" s="189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</row>
    <row r="238" spans="2:23" x14ac:dyDescent="0.2">
      <c r="B238" s="189"/>
      <c r="C238" s="189"/>
      <c r="D238" s="189"/>
      <c r="E238" s="189"/>
      <c r="F238" s="189"/>
      <c r="G238" s="189"/>
      <c r="H238" s="189"/>
      <c r="I238" s="189"/>
      <c r="J238" s="189"/>
      <c r="K238" s="18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  <c r="W238" s="189"/>
    </row>
    <row r="239" spans="2:23" x14ac:dyDescent="0.2">
      <c r="B239" s="189"/>
      <c r="C239" s="189"/>
      <c r="D239" s="189"/>
      <c r="E239" s="189"/>
      <c r="F239" s="189"/>
      <c r="G239" s="189"/>
      <c r="H239" s="189"/>
      <c r="I239" s="189"/>
      <c r="J239" s="189"/>
      <c r="K239" s="189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</row>
    <row r="240" spans="2:23" x14ac:dyDescent="0.2">
      <c r="B240" s="189"/>
      <c r="C240" s="189"/>
      <c r="D240" s="189"/>
      <c r="E240" s="189"/>
      <c r="F240" s="189"/>
      <c r="G240" s="189"/>
      <c r="H240" s="189"/>
      <c r="I240" s="189"/>
      <c r="J240" s="189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</row>
    <row r="241" spans="2:23" x14ac:dyDescent="0.2">
      <c r="B241" s="189"/>
      <c r="C241" s="189"/>
      <c r="D241" s="189"/>
      <c r="E241" s="189"/>
      <c r="F241" s="189"/>
      <c r="G241" s="189"/>
      <c r="H241" s="189"/>
      <c r="I241" s="189"/>
      <c r="J241" s="189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</row>
    <row r="242" spans="2:23" x14ac:dyDescent="0.2">
      <c r="B242" s="189"/>
      <c r="C242" s="189"/>
      <c r="D242" s="189"/>
      <c r="E242" s="189"/>
      <c r="F242" s="189"/>
      <c r="G242" s="189"/>
      <c r="H242" s="189"/>
      <c r="I242" s="189"/>
      <c r="J242" s="189"/>
      <c r="K242" s="18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</row>
    <row r="243" spans="2:23" x14ac:dyDescent="0.2">
      <c r="B243" s="189"/>
      <c r="C243" s="189"/>
      <c r="D243" s="189"/>
      <c r="E243" s="189"/>
      <c r="F243" s="18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</row>
  </sheetData>
  <mergeCells count="6">
    <mergeCell ref="K9:L10"/>
    <mergeCell ref="C7:F8"/>
    <mergeCell ref="G8:H10"/>
    <mergeCell ref="I8:J10"/>
    <mergeCell ref="C9:D10"/>
    <mergeCell ref="E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7"/>
  <sheetViews>
    <sheetView showGridLines="0" workbookViewId="0"/>
  </sheetViews>
  <sheetFormatPr defaultRowHeight="12.75" x14ac:dyDescent="0.2"/>
  <cols>
    <col min="1" max="1" width="3" style="76" customWidth="1"/>
    <col min="2" max="2" width="9" style="76" customWidth="1"/>
    <col min="3" max="3" width="9.28515625" style="76" customWidth="1"/>
    <col min="4" max="4" width="11.28515625" style="76" customWidth="1"/>
    <col min="5" max="5" width="14.140625" style="76" customWidth="1"/>
    <col min="6" max="6" width="12.5703125" style="76" customWidth="1"/>
    <col min="7" max="7" width="4.85546875" style="76" bestFit="1" customWidth="1"/>
    <col min="8" max="8" width="13" style="76" customWidth="1"/>
    <col min="9" max="9" width="4.85546875" style="76" bestFit="1" customWidth="1"/>
    <col min="10" max="10" width="12.7109375" style="76" customWidth="1"/>
    <col min="11" max="11" width="4.85546875" style="76" bestFit="1" customWidth="1"/>
    <col min="12" max="12" width="13.85546875" style="76" customWidth="1"/>
    <col min="13" max="13" width="4.85546875" style="76" bestFit="1" customWidth="1"/>
    <col min="14" max="14" width="10.5703125" style="76" customWidth="1"/>
    <col min="15" max="15" width="4.85546875" style="76" bestFit="1" customWidth="1"/>
    <col min="16" max="16" width="9.7109375" style="76" customWidth="1"/>
    <col min="17" max="17" width="4.85546875" style="76" bestFit="1" customWidth="1"/>
    <col min="18" max="18" width="12.28515625" style="76" customWidth="1"/>
    <col min="19" max="19" width="4.85546875" style="76" bestFit="1" customWidth="1"/>
    <col min="20" max="20" width="11.28515625" style="76" customWidth="1"/>
    <col min="21" max="21" width="4.85546875" style="76" bestFit="1" customWidth="1"/>
    <col min="22" max="22" width="11.28515625" style="76" customWidth="1"/>
    <col min="23" max="23" width="4.85546875" style="76" bestFit="1" customWidth="1"/>
    <col min="24" max="24" width="12" style="76" customWidth="1"/>
    <col min="25" max="256" width="9.140625" style="76"/>
    <col min="257" max="257" width="3" style="76" customWidth="1"/>
    <col min="258" max="258" width="9" style="76" customWidth="1"/>
    <col min="259" max="259" width="9.28515625" style="76" customWidth="1"/>
    <col min="260" max="260" width="11.28515625" style="76" customWidth="1"/>
    <col min="261" max="261" width="14.140625" style="76" customWidth="1"/>
    <col min="262" max="262" width="12.5703125" style="76" customWidth="1"/>
    <col min="263" max="263" width="4.85546875" style="76" bestFit="1" customWidth="1"/>
    <col min="264" max="264" width="13" style="76" customWidth="1"/>
    <col min="265" max="265" width="4.85546875" style="76" bestFit="1" customWidth="1"/>
    <col min="266" max="266" width="12.7109375" style="76" customWidth="1"/>
    <col min="267" max="267" width="4.85546875" style="76" bestFit="1" customWidth="1"/>
    <col min="268" max="268" width="13.85546875" style="76" customWidth="1"/>
    <col min="269" max="269" width="4.85546875" style="76" bestFit="1" customWidth="1"/>
    <col min="270" max="270" width="10.5703125" style="76" customWidth="1"/>
    <col min="271" max="271" width="4.85546875" style="76" bestFit="1" customWidth="1"/>
    <col min="272" max="272" width="9.7109375" style="76" customWidth="1"/>
    <col min="273" max="273" width="4.85546875" style="76" bestFit="1" customWidth="1"/>
    <col min="274" max="274" width="12.28515625" style="76" customWidth="1"/>
    <col min="275" max="275" width="4.85546875" style="76" bestFit="1" customWidth="1"/>
    <col min="276" max="276" width="11.28515625" style="76" customWidth="1"/>
    <col min="277" max="277" width="4.85546875" style="76" bestFit="1" customWidth="1"/>
    <col min="278" max="278" width="11.28515625" style="76" customWidth="1"/>
    <col min="279" max="279" width="4.85546875" style="76" bestFit="1" customWidth="1"/>
    <col min="280" max="280" width="12" style="76" customWidth="1"/>
    <col min="281" max="512" width="9.140625" style="76"/>
    <col min="513" max="513" width="3" style="76" customWidth="1"/>
    <col min="514" max="514" width="9" style="76" customWidth="1"/>
    <col min="515" max="515" width="9.28515625" style="76" customWidth="1"/>
    <col min="516" max="516" width="11.28515625" style="76" customWidth="1"/>
    <col min="517" max="517" width="14.140625" style="76" customWidth="1"/>
    <col min="518" max="518" width="12.5703125" style="76" customWidth="1"/>
    <col min="519" max="519" width="4.85546875" style="76" bestFit="1" customWidth="1"/>
    <col min="520" max="520" width="13" style="76" customWidth="1"/>
    <col min="521" max="521" width="4.85546875" style="76" bestFit="1" customWidth="1"/>
    <col min="522" max="522" width="12.7109375" style="76" customWidth="1"/>
    <col min="523" max="523" width="4.85546875" style="76" bestFit="1" customWidth="1"/>
    <col min="524" max="524" width="13.85546875" style="76" customWidth="1"/>
    <col min="525" max="525" width="4.85546875" style="76" bestFit="1" customWidth="1"/>
    <col min="526" max="526" width="10.5703125" style="76" customWidth="1"/>
    <col min="527" max="527" width="4.85546875" style="76" bestFit="1" customWidth="1"/>
    <col min="528" max="528" width="9.7109375" style="76" customWidth="1"/>
    <col min="529" max="529" width="4.85546875" style="76" bestFit="1" customWidth="1"/>
    <col min="530" max="530" width="12.28515625" style="76" customWidth="1"/>
    <col min="531" max="531" width="4.85546875" style="76" bestFit="1" customWidth="1"/>
    <col min="532" max="532" width="11.28515625" style="76" customWidth="1"/>
    <col min="533" max="533" width="4.85546875" style="76" bestFit="1" customWidth="1"/>
    <col min="534" max="534" width="11.28515625" style="76" customWidth="1"/>
    <col min="535" max="535" width="4.85546875" style="76" bestFit="1" customWidth="1"/>
    <col min="536" max="536" width="12" style="76" customWidth="1"/>
    <col min="537" max="768" width="9.140625" style="76"/>
    <col min="769" max="769" width="3" style="76" customWidth="1"/>
    <col min="770" max="770" width="9" style="76" customWidth="1"/>
    <col min="771" max="771" width="9.28515625" style="76" customWidth="1"/>
    <col min="772" max="772" width="11.28515625" style="76" customWidth="1"/>
    <col min="773" max="773" width="14.140625" style="76" customWidth="1"/>
    <col min="774" max="774" width="12.5703125" style="76" customWidth="1"/>
    <col min="775" max="775" width="4.85546875" style="76" bestFit="1" customWidth="1"/>
    <col min="776" max="776" width="13" style="76" customWidth="1"/>
    <col min="777" max="777" width="4.85546875" style="76" bestFit="1" customWidth="1"/>
    <col min="778" max="778" width="12.7109375" style="76" customWidth="1"/>
    <col min="779" max="779" width="4.85546875" style="76" bestFit="1" customWidth="1"/>
    <col min="780" max="780" width="13.85546875" style="76" customWidth="1"/>
    <col min="781" max="781" width="4.85546875" style="76" bestFit="1" customWidth="1"/>
    <col min="782" max="782" width="10.5703125" style="76" customWidth="1"/>
    <col min="783" max="783" width="4.85546875" style="76" bestFit="1" customWidth="1"/>
    <col min="784" max="784" width="9.7109375" style="76" customWidth="1"/>
    <col min="785" max="785" width="4.85546875" style="76" bestFit="1" customWidth="1"/>
    <col min="786" max="786" width="12.28515625" style="76" customWidth="1"/>
    <col min="787" max="787" width="4.85546875" style="76" bestFit="1" customWidth="1"/>
    <col min="788" max="788" width="11.28515625" style="76" customWidth="1"/>
    <col min="789" max="789" width="4.85546875" style="76" bestFit="1" customWidth="1"/>
    <col min="790" max="790" width="11.28515625" style="76" customWidth="1"/>
    <col min="791" max="791" width="4.85546875" style="76" bestFit="1" customWidth="1"/>
    <col min="792" max="792" width="12" style="76" customWidth="1"/>
    <col min="793" max="1024" width="9.140625" style="76"/>
    <col min="1025" max="1025" width="3" style="76" customWidth="1"/>
    <col min="1026" max="1026" width="9" style="76" customWidth="1"/>
    <col min="1027" max="1027" width="9.28515625" style="76" customWidth="1"/>
    <col min="1028" max="1028" width="11.28515625" style="76" customWidth="1"/>
    <col min="1029" max="1029" width="14.140625" style="76" customWidth="1"/>
    <col min="1030" max="1030" width="12.5703125" style="76" customWidth="1"/>
    <col min="1031" max="1031" width="4.85546875" style="76" bestFit="1" customWidth="1"/>
    <col min="1032" max="1032" width="13" style="76" customWidth="1"/>
    <col min="1033" max="1033" width="4.85546875" style="76" bestFit="1" customWidth="1"/>
    <col min="1034" max="1034" width="12.7109375" style="76" customWidth="1"/>
    <col min="1035" max="1035" width="4.85546875" style="76" bestFit="1" customWidth="1"/>
    <col min="1036" max="1036" width="13.85546875" style="76" customWidth="1"/>
    <col min="1037" max="1037" width="4.85546875" style="76" bestFit="1" customWidth="1"/>
    <col min="1038" max="1038" width="10.5703125" style="76" customWidth="1"/>
    <col min="1039" max="1039" width="4.85546875" style="76" bestFit="1" customWidth="1"/>
    <col min="1040" max="1040" width="9.7109375" style="76" customWidth="1"/>
    <col min="1041" max="1041" width="4.85546875" style="76" bestFit="1" customWidth="1"/>
    <col min="1042" max="1042" width="12.28515625" style="76" customWidth="1"/>
    <col min="1043" max="1043" width="4.85546875" style="76" bestFit="1" customWidth="1"/>
    <col min="1044" max="1044" width="11.28515625" style="76" customWidth="1"/>
    <col min="1045" max="1045" width="4.85546875" style="76" bestFit="1" customWidth="1"/>
    <col min="1046" max="1046" width="11.28515625" style="76" customWidth="1"/>
    <col min="1047" max="1047" width="4.85546875" style="76" bestFit="1" customWidth="1"/>
    <col min="1048" max="1048" width="12" style="76" customWidth="1"/>
    <col min="1049" max="1280" width="9.140625" style="76"/>
    <col min="1281" max="1281" width="3" style="76" customWidth="1"/>
    <col min="1282" max="1282" width="9" style="76" customWidth="1"/>
    <col min="1283" max="1283" width="9.28515625" style="76" customWidth="1"/>
    <col min="1284" max="1284" width="11.28515625" style="76" customWidth="1"/>
    <col min="1285" max="1285" width="14.140625" style="76" customWidth="1"/>
    <col min="1286" max="1286" width="12.5703125" style="76" customWidth="1"/>
    <col min="1287" max="1287" width="4.85546875" style="76" bestFit="1" customWidth="1"/>
    <col min="1288" max="1288" width="13" style="76" customWidth="1"/>
    <col min="1289" max="1289" width="4.85546875" style="76" bestFit="1" customWidth="1"/>
    <col min="1290" max="1290" width="12.7109375" style="76" customWidth="1"/>
    <col min="1291" max="1291" width="4.85546875" style="76" bestFit="1" customWidth="1"/>
    <col min="1292" max="1292" width="13.85546875" style="76" customWidth="1"/>
    <col min="1293" max="1293" width="4.85546875" style="76" bestFit="1" customWidth="1"/>
    <col min="1294" max="1294" width="10.5703125" style="76" customWidth="1"/>
    <col min="1295" max="1295" width="4.85546875" style="76" bestFit="1" customWidth="1"/>
    <col min="1296" max="1296" width="9.7109375" style="76" customWidth="1"/>
    <col min="1297" max="1297" width="4.85546875" style="76" bestFit="1" customWidth="1"/>
    <col min="1298" max="1298" width="12.28515625" style="76" customWidth="1"/>
    <col min="1299" max="1299" width="4.85546875" style="76" bestFit="1" customWidth="1"/>
    <col min="1300" max="1300" width="11.28515625" style="76" customWidth="1"/>
    <col min="1301" max="1301" width="4.85546875" style="76" bestFit="1" customWidth="1"/>
    <col min="1302" max="1302" width="11.28515625" style="76" customWidth="1"/>
    <col min="1303" max="1303" width="4.85546875" style="76" bestFit="1" customWidth="1"/>
    <col min="1304" max="1304" width="12" style="76" customWidth="1"/>
    <col min="1305" max="1536" width="9.140625" style="76"/>
    <col min="1537" max="1537" width="3" style="76" customWidth="1"/>
    <col min="1538" max="1538" width="9" style="76" customWidth="1"/>
    <col min="1539" max="1539" width="9.28515625" style="76" customWidth="1"/>
    <col min="1540" max="1540" width="11.28515625" style="76" customWidth="1"/>
    <col min="1541" max="1541" width="14.140625" style="76" customWidth="1"/>
    <col min="1542" max="1542" width="12.5703125" style="76" customWidth="1"/>
    <col min="1543" max="1543" width="4.85546875" style="76" bestFit="1" customWidth="1"/>
    <col min="1544" max="1544" width="13" style="76" customWidth="1"/>
    <col min="1545" max="1545" width="4.85546875" style="76" bestFit="1" customWidth="1"/>
    <col min="1546" max="1546" width="12.7109375" style="76" customWidth="1"/>
    <col min="1547" max="1547" width="4.85546875" style="76" bestFit="1" customWidth="1"/>
    <col min="1548" max="1548" width="13.85546875" style="76" customWidth="1"/>
    <col min="1549" max="1549" width="4.85546875" style="76" bestFit="1" customWidth="1"/>
    <col min="1550" max="1550" width="10.5703125" style="76" customWidth="1"/>
    <col min="1551" max="1551" width="4.85546875" style="76" bestFit="1" customWidth="1"/>
    <col min="1552" max="1552" width="9.7109375" style="76" customWidth="1"/>
    <col min="1553" max="1553" width="4.85546875" style="76" bestFit="1" customWidth="1"/>
    <col min="1554" max="1554" width="12.28515625" style="76" customWidth="1"/>
    <col min="1555" max="1555" width="4.85546875" style="76" bestFit="1" customWidth="1"/>
    <col min="1556" max="1556" width="11.28515625" style="76" customWidth="1"/>
    <col min="1557" max="1557" width="4.85546875" style="76" bestFit="1" customWidth="1"/>
    <col min="1558" max="1558" width="11.28515625" style="76" customWidth="1"/>
    <col min="1559" max="1559" width="4.85546875" style="76" bestFit="1" customWidth="1"/>
    <col min="1560" max="1560" width="12" style="76" customWidth="1"/>
    <col min="1561" max="1792" width="9.140625" style="76"/>
    <col min="1793" max="1793" width="3" style="76" customWidth="1"/>
    <col min="1794" max="1794" width="9" style="76" customWidth="1"/>
    <col min="1795" max="1795" width="9.28515625" style="76" customWidth="1"/>
    <col min="1796" max="1796" width="11.28515625" style="76" customWidth="1"/>
    <col min="1797" max="1797" width="14.140625" style="76" customWidth="1"/>
    <col min="1798" max="1798" width="12.5703125" style="76" customWidth="1"/>
    <col min="1799" max="1799" width="4.85546875" style="76" bestFit="1" customWidth="1"/>
    <col min="1800" max="1800" width="13" style="76" customWidth="1"/>
    <col min="1801" max="1801" width="4.85546875" style="76" bestFit="1" customWidth="1"/>
    <col min="1802" max="1802" width="12.7109375" style="76" customWidth="1"/>
    <col min="1803" max="1803" width="4.85546875" style="76" bestFit="1" customWidth="1"/>
    <col min="1804" max="1804" width="13.85546875" style="76" customWidth="1"/>
    <col min="1805" max="1805" width="4.85546875" style="76" bestFit="1" customWidth="1"/>
    <col min="1806" max="1806" width="10.5703125" style="76" customWidth="1"/>
    <col min="1807" max="1807" width="4.85546875" style="76" bestFit="1" customWidth="1"/>
    <col min="1808" max="1808" width="9.7109375" style="76" customWidth="1"/>
    <col min="1809" max="1809" width="4.85546875" style="76" bestFit="1" customWidth="1"/>
    <col min="1810" max="1810" width="12.28515625" style="76" customWidth="1"/>
    <col min="1811" max="1811" width="4.85546875" style="76" bestFit="1" customWidth="1"/>
    <col min="1812" max="1812" width="11.28515625" style="76" customWidth="1"/>
    <col min="1813" max="1813" width="4.85546875" style="76" bestFit="1" customWidth="1"/>
    <col min="1814" max="1814" width="11.28515625" style="76" customWidth="1"/>
    <col min="1815" max="1815" width="4.85546875" style="76" bestFit="1" customWidth="1"/>
    <col min="1816" max="1816" width="12" style="76" customWidth="1"/>
    <col min="1817" max="2048" width="9.140625" style="76"/>
    <col min="2049" max="2049" width="3" style="76" customWidth="1"/>
    <col min="2050" max="2050" width="9" style="76" customWidth="1"/>
    <col min="2051" max="2051" width="9.28515625" style="76" customWidth="1"/>
    <col min="2052" max="2052" width="11.28515625" style="76" customWidth="1"/>
    <col min="2053" max="2053" width="14.140625" style="76" customWidth="1"/>
    <col min="2054" max="2054" width="12.5703125" style="76" customWidth="1"/>
    <col min="2055" max="2055" width="4.85546875" style="76" bestFit="1" customWidth="1"/>
    <col min="2056" max="2056" width="13" style="76" customWidth="1"/>
    <col min="2057" max="2057" width="4.85546875" style="76" bestFit="1" customWidth="1"/>
    <col min="2058" max="2058" width="12.7109375" style="76" customWidth="1"/>
    <col min="2059" max="2059" width="4.85546875" style="76" bestFit="1" customWidth="1"/>
    <col min="2060" max="2060" width="13.85546875" style="76" customWidth="1"/>
    <col min="2061" max="2061" width="4.85546875" style="76" bestFit="1" customWidth="1"/>
    <col min="2062" max="2062" width="10.5703125" style="76" customWidth="1"/>
    <col min="2063" max="2063" width="4.85546875" style="76" bestFit="1" customWidth="1"/>
    <col min="2064" max="2064" width="9.7109375" style="76" customWidth="1"/>
    <col min="2065" max="2065" width="4.85546875" style="76" bestFit="1" customWidth="1"/>
    <col min="2066" max="2066" width="12.28515625" style="76" customWidth="1"/>
    <col min="2067" max="2067" width="4.85546875" style="76" bestFit="1" customWidth="1"/>
    <col min="2068" max="2068" width="11.28515625" style="76" customWidth="1"/>
    <col min="2069" max="2069" width="4.85546875" style="76" bestFit="1" customWidth="1"/>
    <col min="2070" max="2070" width="11.28515625" style="76" customWidth="1"/>
    <col min="2071" max="2071" width="4.85546875" style="76" bestFit="1" customWidth="1"/>
    <col min="2072" max="2072" width="12" style="76" customWidth="1"/>
    <col min="2073" max="2304" width="9.140625" style="76"/>
    <col min="2305" max="2305" width="3" style="76" customWidth="1"/>
    <col min="2306" max="2306" width="9" style="76" customWidth="1"/>
    <col min="2307" max="2307" width="9.28515625" style="76" customWidth="1"/>
    <col min="2308" max="2308" width="11.28515625" style="76" customWidth="1"/>
    <col min="2309" max="2309" width="14.140625" style="76" customWidth="1"/>
    <col min="2310" max="2310" width="12.5703125" style="76" customWidth="1"/>
    <col min="2311" max="2311" width="4.85546875" style="76" bestFit="1" customWidth="1"/>
    <col min="2312" max="2312" width="13" style="76" customWidth="1"/>
    <col min="2313" max="2313" width="4.85546875" style="76" bestFit="1" customWidth="1"/>
    <col min="2314" max="2314" width="12.7109375" style="76" customWidth="1"/>
    <col min="2315" max="2315" width="4.85546875" style="76" bestFit="1" customWidth="1"/>
    <col min="2316" max="2316" width="13.85546875" style="76" customWidth="1"/>
    <col min="2317" max="2317" width="4.85546875" style="76" bestFit="1" customWidth="1"/>
    <col min="2318" max="2318" width="10.5703125" style="76" customWidth="1"/>
    <col min="2319" max="2319" width="4.85546875" style="76" bestFit="1" customWidth="1"/>
    <col min="2320" max="2320" width="9.7109375" style="76" customWidth="1"/>
    <col min="2321" max="2321" width="4.85546875" style="76" bestFit="1" customWidth="1"/>
    <col min="2322" max="2322" width="12.28515625" style="76" customWidth="1"/>
    <col min="2323" max="2323" width="4.85546875" style="76" bestFit="1" customWidth="1"/>
    <col min="2324" max="2324" width="11.28515625" style="76" customWidth="1"/>
    <col min="2325" max="2325" width="4.85546875" style="76" bestFit="1" customWidth="1"/>
    <col min="2326" max="2326" width="11.28515625" style="76" customWidth="1"/>
    <col min="2327" max="2327" width="4.85546875" style="76" bestFit="1" customWidth="1"/>
    <col min="2328" max="2328" width="12" style="76" customWidth="1"/>
    <col min="2329" max="2560" width="9.140625" style="76"/>
    <col min="2561" max="2561" width="3" style="76" customWidth="1"/>
    <col min="2562" max="2562" width="9" style="76" customWidth="1"/>
    <col min="2563" max="2563" width="9.28515625" style="76" customWidth="1"/>
    <col min="2564" max="2564" width="11.28515625" style="76" customWidth="1"/>
    <col min="2565" max="2565" width="14.140625" style="76" customWidth="1"/>
    <col min="2566" max="2566" width="12.5703125" style="76" customWidth="1"/>
    <col min="2567" max="2567" width="4.85546875" style="76" bestFit="1" customWidth="1"/>
    <col min="2568" max="2568" width="13" style="76" customWidth="1"/>
    <col min="2569" max="2569" width="4.85546875" style="76" bestFit="1" customWidth="1"/>
    <col min="2570" max="2570" width="12.7109375" style="76" customWidth="1"/>
    <col min="2571" max="2571" width="4.85546875" style="76" bestFit="1" customWidth="1"/>
    <col min="2572" max="2572" width="13.85546875" style="76" customWidth="1"/>
    <col min="2573" max="2573" width="4.85546875" style="76" bestFit="1" customWidth="1"/>
    <col min="2574" max="2574" width="10.5703125" style="76" customWidth="1"/>
    <col min="2575" max="2575" width="4.85546875" style="76" bestFit="1" customWidth="1"/>
    <col min="2576" max="2576" width="9.7109375" style="76" customWidth="1"/>
    <col min="2577" max="2577" width="4.85546875" style="76" bestFit="1" customWidth="1"/>
    <col min="2578" max="2578" width="12.28515625" style="76" customWidth="1"/>
    <col min="2579" max="2579" width="4.85546875" style="76" bestFit="1" customWidth="1"/>
    <col min="2580" max="2580" width="11.28515625" style="76" customWidth="1"/>
    <col min="2581" max="2581" width="4.85546875" style="76" bestFit="1" customWidth="1"/>
    <col min="2582" max="2582" width="11.28515625" style="76" customWidth="1"/>
    <col min="2583" max="2583" width="4.85546875" style="76" bestFit="1" customWidth="1"/>
    <col min="2584" max="2584" width="12" style="76" customWidth="1"/>
    <col min="2585" max="2816" width="9.140625" style="76"/>
    <col min="2817" max="2817" width="3" style="76" customWidth="1"/>
    <col min="2818" max="2818" width="9" style="76" customWidth="1"/>
    <col min="2819" max="2819" width="9.28515625" style="76" customWidth="1"/>
    <col min="2820" max="2820" width="11.28515625" style="76" customWidth="1"/>
    <col min="2821" max="2821" width="14.140625" style="76" customWidth="1"/>
    <col min="2822" max="2822" width="12.5703125" style="76" customWidth="1"/>
    <col min="2823" max="2823" width="4.85546875" style="76" bestFit="1" customWidth="1"/>
    <col min="2824" max="2824" width="13" style="76" customWidth="1"/>
    <col min="2825" max="2825" width="4.85546875" style="76" bestFit="1" customWidth="1"/>
    <col min="2826" max="2826" width="12.7109375" style="76" customWidth="1"/>
    <col min="2827" max="2827" width="4.85546875" style="76" bestFit="1" customWidth="1"/>
    <col min="2828" max="2828" width="13.85546875" style="76" customWidth="1"/>
    <col min="2829" max="2829" width="4.85546875" style="76" bestFit="1" customWidth="1"/>
    <col min="2830" max="2830" width="10.5703125" style="76" customWidth="1"/>
    <col min="2831" max="2831" width="4.85546875" style="76" bestFit="1" customWidth="1"/>
    <col min="2832" max="2832" width="9.7109375" style="76" customWidth="1"/>
    <col min="2833" max="2833" width="4.85546875" style="76" bestFit="1" customWidth="1"/>
    <col min="2834" max="2834" width="12.28515625" style="76" customWidth="1"/>
    <col min="2835" max="2835" width="4.85546875" style="76" bestFit="1" customWidth="1"/>
    <col min="2836" max="2836" width="11.28515625" style="76" customWidth="1"/>
    <col min="2837" max="2837" width="4.85546875" style="76" bestFit="1" customWidth="1"/>
    <col min="2838" max="2838" width="11.28515625" style="76" customWidth="1"/>
    <col min="2839" max="2839" width="4.85546875" style="76" bestFit="1" customWidth="1"/>
    <col min="2840" max="2840" width="12" style="76" customWidth="1"/>
    <col min="2841" max="3072" width="9.140625" style="76"/>
    <col min="3073" max="3073" width="3" style="76" customWidth="1"/>
    <col min="3074" max="3074" width="9" style="76" customWidth="1"/>
    <col min="3075" max="3075" width="9.28515625" style="76" customWidth="1"/>
    <col min="3076" max="3076" width="11.28515625" style="76" customWidth="1"/>
    <col min="3077" max="3077" width="14.140625" style="76" customWidth="1"/>
    <col min="3078" max="3078" width="12.5703125" style="76" customWidth="1"/>
    <col min="3079" max="3079" width="4.85546875" style="76" bestFit="1" customWidth="1"/>
    <col min="3080" max="3080" width="13" style="76" customWidth="1"/>
    <col min="3081" max="3081" width="4.85546875" style="76" bestFit="1" customWidth="1"/>
    <col min="3082" max="3082" width="12.7109375" style="76" customWidth="1"/>
    <col min="3083" max="3083" width="4.85546875" style="76" bestFit="1" customWidth="1"/>
    <col min="3084" max="3084" width="13.85546875" style="76" customWidth="1"/>
    <col min="3085" max="3085" width="4.85546875" style="76" bestFit="1" customWidth="1"/>
    <col min="3086" max="3086" width="10.5703125" style="76" customWidth="1"/>
    <col min="3087" max="3087" width="4.85546875" style="76" bestFit="1" customWidth="1"/>
    <col min="3088" max="3088" width="9.7109375" style="76" customWidth="1"/>
    <col min="3089" max="3089" width="4.85546875" style="76" bestFit="1" customWidth="1"/>
    <col min="3090" max="3090" width="12.28515625" style="76" customWidth="1"/>
    <col min="3091" max="3091" width="4.85546875" style="76" bestFit="1" customWidth="1"/>
    <col min="3092" max="3092" width="11.28515625" style="76" customWidth="1"/>
    <col min="3093" max="3093" width="4.85546875" style="76" bestFit="1" customWidth="1"/>
    <col min="3094" max="3094" width="11.28515625" style="76" customWidth="1"/>
    <col min="3095" max="3095" width="4.85546875" style="76" bestFit="1" customWidth="1"/>
    <col min="3096" max="3096" width="12" style="76" customWidth="1"/>
    <col min="3097" max="3328" width="9.140625" style="76"/>
    <col min="3329" max="3329" width="3" style="76" customWidth="1"/>
    <col min="3330" max="3330" width="9" style="76" customWidth="1"/>
    <col min="3331" max="3331" width="9.28515625" style="76" customWidth="1"/>
    <col min="3332" max="3332" width="11.28515625" style="76" customWidth="1"/>
    <col min="3333" max="3333" width="14.140625" style="76" customWidth="1"/>
    <col min="3334" max="3334" width="12.5703125" style="76" customWidth="1"/>
    <col min="3335" max="3335" width="4.85546875" style="76" bestFit="1" customWidth="1"/>
    <col min="3336" max="3336" width="13" style="76" customWidth="1"/>
    <col min="3337" max="3337" width="4.85546875" style="76" bestFit="1" customWidth="1"/>
    <col min="3338" max="3338" width="12.7109375" style="76" customWidth="1"/>
    <col min="3339" max="3339" width="4.85546875" style="76" bestFit="1" customWidth="1"/>
    <col min="3340" max="3340" width="13.85546875" style="76" customWidth="1"/>
    <col min="3341" max="3341" width="4.85546875" style="76" bestFit="1" customWidth="1"/>
    <col min="3342" max="3342" width="10.5703125" style="76" customWidth="1"/>
    <col min="3343" max="3343" width="4.85546875" style="76" bestFit="1" customWidth="1"/>
    <col min="3344" max="3344" width="9.7109375" style="76" customWidth="1"/>
    <col min="3345" max="3345" width="4.85546875" style="76" bestFit="1" customWidth="1"/>
    <col min="3346" max="3346" width="12.28515625" style="76" customWidth="1"/>
    <col min="3347" max="3347" width="4.85546875" style="76" bestFit="1" customWidth="1"/>
    <col min="3348" max="3348" width="11.28515625" style="76" customWidth="1"/>
    <col min="3349" max="3349" width="4.85546875" style="76" bestFit="1" customWidth="1"/>
    <col min="3350" max="3350" width="11.28515625" style="76" customWidth="1"/>
    <col min="3351" max="3351" width="4.85546875" style="76" bestFit="1" customWidth="1"/>
    <col min="3352" max="3352" width="12" style="76" customWidth="1"/>
    <col min="3353" max="3584" width="9.140625" style="76"/>
    <col min="3585" max="3585" width="3" style="76" customWidth="1"/>
    <col min="3586" max="3586" width="9" style="76" customWidth="1"/>
    <col min="3587" max="3587" width="9.28515625" style="76" customWidth="1"/>
    <col min="3588" max="3588" width="11.28515625" style="76" customWidth="1"/>
    <col min="3589" max="3589" width="14.140625" style="76" customWidth="1"/>
    <col min="3590" max="3590" width="12.5703125" style="76" customWidth="1"/>
    <col min="3591" max="3591" width="4.85546875" style="76" bestFit="1" customWidth="1"/>
    <col min="3592" max="3592" width="13" style="76" customWidth="1"/>
    <col min="3593" max="3593" width="4.85546875" style="76" bestFit="1" customWidth="1"/>
    <col min="3594" max="3594" width="12.7109375" style="76" customWidth="1"/>
    <col min="3595" max="3595" width="4.85546875" style="76" bestFit="1" customWidth="1"/>
    <col min="3596" max="3596" width="13.85546875" style="76" customWidth="1"/>
    <col min="3597" max="3597" width="4.85546875" style="76" bestFit="1" customWidth="1"/>
    <col min="3598" max="3598" width="10.5703125" style="76" customWidth="1"/>
    <col min="3599" max="3599" width="4.85546875" style="76" bestFit="1" customWidth="1"/>
    <col min="3600" max="3600" width="9.7109375" style="76" customWidth="1"/>
    <col min="3601" max="3601" width="4.85546875" style="76" bestFit="1" customWidth="1"/>
    <col min="3602" max="3602" width="12.28515625" style="76" customWidth="1"/>
    <col min="3603" max="3603" width="4.85546875" style="76" bestFit="1" customWidth="1"/>
    <col min="3604" max="3604" width="11.28515625" style="76" customWidth="1"/>
    <col min="3605" max="3605" width="4.85546875" style="76" bestFit="1" customWidth="1"/>
    <col min="3606" max="3606" width="11.28515625" style="76" customWidth="1"/>
    <col min="3607" max="3607" width="4.85546875" style="76" bestFit="1" customWidth="1"/>
    <col min="3608" max="3608" width="12" style="76" customWidth="1"/>
    <col min="3609" max="3840" width="9.140625" style="76"/>
    <col min="3841" max="3841" width="3" style="76" customWidth="1"/>
    <col min="3842" max="3842" width="9" style="76" customWidth="1"/>
    <col min="3843" max="3843" width="9.28515625" style="76" customWidth="1"/>
    <col min="3844" max="3844" width="11.28515625" style="76" customWidth="1"/>
    <col min="3845" max="3845" width="14.140625" style="76" customWidth="1"/>
    <col min="3846" max="3846" width="12.5703125" style="76" customWidth="1"/>
    <col min="3847" max="3847" width="4.85546875" style="76" bestFit="1" customWidth="1"/>
    <col min="3848" max="3848" width="13" style="76" customWidth="1"/>
    <col min="3849" max="3849" width="4.85546875" style="76" bestFit="1" customWidth="1"/>
    <col min="3850" max="3850" width="12.7109375" style="76" customWidth="1"/>
    <col min="3851" max="3851" width="4.85546875" style="76" bestFit="1" customWidth="1"/>
    <col min="3852" max="3852" width="13.85546875" style="76" customWidth="1"/>
    <col min="3853" max="3853" width="4.85546875" style="76" bestFit="1" customWidth="1"/>
    <col min="3854" max="3854" width="10.5703125" style="76" customWidth="1"/>
    <col min="3855" max="3855" width="4.85546875" style="76" bestFit="1" customWidth="1"/>
    <col min="3856" max="3856" width="9.7109375" style="76" customWidth="1"/>
    <col min="3857" max="3857" width="4.85546875" style="76" bestFit="1" customWidth="1"/>
    <col min="3858" max="3858" width="12.28515625" style="76" customWidth="1"/>
    <col min="3859" max="3859" width="4.85546875" style="76" bestFit="1" customWidth="1"/>
    <col min="3860" max="3860" width="11.28515625" style="76" customWidth="1"/>
    <col min="3861" max="3861" width="4.85546875" style="76" bestFit="1" customWidth="1"/>
    <col min="3862" max="3862" width="11.28515625" style="76" customWidth="1"/>
    <col min="3863" max="3863" width="4.85546875" style="76" bestFit="1" customWidth="1"/>
    <col min="3864" max="3864" width="12" style="76" customWidth="1"/>
    <col min="3865" max="4096" width="9.140625" style="76"/>
    <col min="4097" max="4097" width="3" style="76" customWidth="1"/>
    <col min="4098" max="4098" width="9" style="76" customWidth="1"/>
    <col min="4099" max="4099" width="9.28515625" style="76" customWidth="1"/>
    <col min="4100" max="4100" width="11.28515625" style="76" customWidth="1"/>
    <col min="4101" max="4101" width="14.140625" style="76" customWidth="1"/>
    <col min="4102" max="4102" width="12.5703125" style="76" customWidth="1"/>
    <col min="4103" max="4103" width="4.85546875" style="76" bestFit="1" customWidth="1"/>
    <col min="4104" max="4104" width="13" style="76" customWidth="1"/>
    <col min="4105" max="4105" width="4.85546875" style="76" bestFit="1" customWidth="1"/>
    <col min="4106" max="4106" width="12.7109375" style="76" customWidth="1"/>
    <col min="4107" max="4107" width="4.85546875" style="76" bestFit="1" customWidth="1"/>
    <col min="4108" max="4108" width="13.85546875" style="76" customWidth="1"/>
    <col min="4109" max="4109" width="4.85546875" style="76" bestFit="1" customWidth="1"/>
    <col min="4110" max="4110" width="10.5703125" style="76" customWidth="1"/>
    <col min="4111" max="4111" width="4.85546875" style="76" bestFit="1" customWidth="1"/>
    <col min="4112" max="4112" width="9.7109375" style="76" customWidth="1"/>
    <col min="4113" max="4113" width="4.85546875" style="76" bestFit="1" customWidth="1"/>
    <col min="4114" max="4114" width="12.28515625" style="76" customWidth="1"/>
    <col min="4115" max="4115" width="4.85546875" style="76" bestFit="1" customWidth="1"/>
    <col min="4116" max="4116" width="11.28515625" style="76" customWidth="1"/>
    <col min="4117" max="4117" width="4.85546875" style="76" bestFit="1" customWidth="1"/>
    <col min="4118" max="4118" width="11.28515625" style="76" customWidth="1"/>
    <col min="4119" max="4119" width="4.85546875" style="76" bestFit="1" customWidth="1"/>
    <col min="4120" max="4120" width="12" style="76" customWidth="1"/>
    <col min="4121" max="4352" width="9.140625" style="76"/>
    <col min="4353" max="4353" width="3" style="76" customWidth="1"/>
    <col min="4354" max="4354" width="9" style="76" customWidth="1"/>
    <col min="4355" max="4355" width="9.28515625" style="76" customWidth="1"/>
    <col min="4356" max="4356" width="11.28515625" style="76" customWidth="1"/>
    <col min="4357" max="4357" width="14.140625" style="76" customWidth="1"/>
    <col min="4358" max="4358" width="12.5703125" style="76" customWidth="1"/>
    <col min="4359" max="4359" width="4.85546875" style="76" bestFit="1" customWidth="1"/>
    <col min="4360" max="4360" width="13" style="76" customWidth="1"/>
    <col min="4361" max="4361" width="4.85546875" style="76" bestFit="1" customWidth="1"/>
    <col min="4362" max="4362" width="12.7109375" style="76" customWidth="1"/>
    <col min="4363" max="4363" width="4.85546875" style="76" bestFit="1" customWidth="1"/>
    <col min="4364" max="4364" width="13.85546875" style="76" customWidth="1"/>
    <col min="4365" max="4365" width="4.85546875" style="76" bestFit="1" customWidth="1"/>
    <col min="4366" max="4366" width="10.5703125" style="76" customWidth="1"/>
    <col min="4367" max="4367" width="4.85546875" style="76" bestFit="1" customWidth="1"/>
    <col min="4368" max="4368" width="9.7109375" style="76" customWidth="1"/>
    <col min="4369" max="4369" width="4.85546875" style="76" bestFit="1" customWidth="1"/>
    <col min="4370" max="4370" width="12.28515625" style="76" customWidth="1"/>
    <col min="4371" max="4371" width="4.85546875" style="76" bestFit="1" customWidth="1"/>
    <col min="4372" max="4372" width="11.28515625" style="76" customWidth="1"/>
    <col min="4373" max="4373" width="4.85546875" style="76" bestFit="1" customWidth="1"/>
    <col min="4374" max="4374" width="11.28515625" style="76" customWidth="1"/>
    <col min="4375" max="4375" width="4.85546875" style="76" bestFit="1" customWidth="1"/>
    <col min="4376" max="4376" width="12" style="76" customWidth="1"/>
    <col min="4377" max="4608" width="9.140625" style="76"/>
    <col min="4609" max="4609" width="3" style="76" customWidth="1"/>
    <col min="4610" max="4610" width="9" style="76" customWidth="1"/>
    <col min="4611" max="4611" width="9.28515625" style="76" customWidth="1"/>
    <col min="4612" max="4612" width="11.28515625" style="76" customWidth="1"/>
    <col min="4613" max="4613" width="14.140625" style="76" customWidth="1"/>
    <col min="4614" max="4614" width="12.5703125" style="76" customWidth="1"/>
    <col min="4615" max="4615" width="4.85546875" style="76" bestFit="1" customWidth="1"/>
    <col min="4616" max="4616" width="13" style="76" customWidth="1"/>
    <col min="4617" max="4617" width="4.85546875" style="76" bestFit="1" customWidth="1"/>
    <col min="4618" max="4618" width="12.7109375" style="76" customWidth="1"/>
    <col min="4619" max="4619" width="4.85546875" style="76" bestFit="1" customWidth="1"/>
    <col min="4620" max="4620" width="13.85546875" style="76" customWidth="1"/>
    <col min="4621" max="4621" width="4.85546875" style="76" bestFit="1" customWidth="1"/>
    <col min="4622" max="4622" width="10.5703125" style="76" customWidth="1"/>
    <col min="4623" max="4623" width="4.85546875" style="76" bestFit="1" customWidth="1"/>
    <col min="4624" max="4624" width="9.7109375" style="76" customWidth="1"/>
    <col min="4625" max="4625" width="4.85546875" style="76" bestFit="1" customWidth="1"/>
    <col min="4626" max="4626" width="12.28515625" style="76" customWidth="1"/>
    <col min="4627" max="4627" width="4.85546875" style="76" bestFit="1" customWidth="1"/>
    <col min="4628" max="4628" width="11.28515625" style="76" customWidth="1"/>
    <col min="4629" max="4629" width="4.85546875" style="76" bestFit="1" customWidth="1"/>
    <col min="4630" max="4630" width="11.28515625" style="76" customWidth="1"/>
    <col min="4631" max="4631" width="4.85546875" style="76" bestFit="1" customWidth="1"/>
    <col min="4632" max="4632" width="12" style="76" customWidth="1"/>
    <col min="4633" max="4864" width="9.140625" style="76"/>
    <col min="4865" max="4865" width="3" style="76" customWidth="1"/>
    <col min="4866" max="4866" width="9" style="76" customWidth="1"/>
    <col min="4867" max="4867" width="9.28515625" style="76" customWidth="1"/>
    <col min="4868" max="4868" width="11.28515625" style="76" customWidth="1"/>
    <col min="4869" max="4869" width="14.140625" style="76" customWidth="1"/>
    <col min="4870" max="4870" width="12.5703125" style="76" customWidth="1"/>
    <col min="4871" max="4871" width="4.85546875" style="76" bestFit="1" customWidth="1"/>
    <col min="4872" max="4872" width="13" style="76" customWidth="1"/>
    <col min="4873" max="4873" width="4.85546875" style="76" bestFit="1" customWidth="1"/>
    <col min="4874" max="4874" width="12.7109375" style="76" customWidth="1"/>
    <col min="4875" max="4875" width="4.85546875" style="76" bestFit="1" customWidth="1"/>
    <col min="4876" max="4876" width="13.85546875" style="76" customWidth="1"/>
    <col min="4877" max="4877" width="4.85546875" style="76" bestFit="1" customWidth="1"/>
    <col min="4878" max="4878" width="10.5703125" style="76" customWidth="1"/>
    <col min="4879" max="4879" width="4.85546875" style="76" bestFit="1" customWidth="1"/>
    <col min="4880" max="4880" width="9.7109375" style="76" customWidth="1"/>
    <col min="4881" max="4881" width="4.85546875" style="76" bestFit="1" customWidth="1"/>
    <col min="4882" max="4882" width="12.28515625" style="76" customWidth="1"/>
    <col min="4883" max="4883" width="4.85546875" style="76" bestFit="1" customWidth="1"/>
    <col min="4884" max="4884" width="11.28515625" style="76" customWidth="1"/>
    <col min="4885" max="4885" width="4.85546875" style="76" bestFit="1" customWidth="1"/>
    <col min="4886" max="4886" width="11.28515625" style="76" customWidth="1"/>
    <col min="4887" max="4887" width="4.85546875" style="76" bestFit="1" customWidth="1"/>
    <col min="4888" max="4888" width="12" style="76" customWidth="1"/>
    <col min="4889" max="5120" width="9.140625" style="76"/>
    <col min="5121" max="5121" width="3" style="76" customWidth="1"/>
    <col min="5122" max="5122" width="9" style="76" customWidth="1"/>
    <col min="5123" max="5123" width="9.28515625" style="76" customWidth="1"/>
    <col min="5124" max="5124" width="11.28515625" style="76" customWidth="1"/>
    <col min="5125" max="5125" width="14.140625" style="76" customWidth="1"/>
    <col min="5126" max="5126" width="12.5703125" style="76" customWidth="1"/>
    <col min="5127" max="5127" width="4.85546875" style="76" bestFit="1" customWidth="1"/>
    <col min="5128" max="5128" width="13" style="76" customWidth="1"/>
    <col min="5129" max="5129" width="4.85546875" style="76" bestFit="1" customWidth="1"/>
    <col min="5130" max="5130" width="12.7109375" style="76" customWidth="1"/>
    <col min="5131" max="5131" width="4.85546875" style="76" bestFit="1" customWidth="1"/>
    <col min="5132" max="5132" width="13.85546875" style="76" customWidth="1"/>
    <col min="5133" max="5133" width="4.85546875" style="76" bestFit="1" customWidth="1"/>
    <col min="5134" max="5134" width="10.5703125" style="76" customWidth="1"/>
    <col min="5135" max="5135" width="4.85546875" style="76" bestFit="1" customWidth="1"/>
    <col min="5136" max="5136" width="9.7109375" style="76" customWidth="1"/>
    <col min="5137" max="5137" width="4.85546875" style="76" bestFit="1" customWidth="1"/>
    <col min="5138" max="5138" width="12.28515625" style="76" customWidth="1"/>
    <col min="5139" max="5139" width="4.85546875" style="76" bestFit="1" customWidth="1"/>
    <col min="5140" max="5140" width="11.28515625" style="76" customWidth="1"/>
    <col min="5141" max="5141" width="4.85546875" style="76" bestFit="1" customWidth="1"/>
    <col min="5142" max="5142" width="11.28515625" style="76" customWidth="1"/>
    <col min="5143" max="5143" width="4.85546875" style="76" bestFit="1" customWidth="1"/>
    <col min="5144" max="5144" width="12" style="76" customWidth="1"/>
    <col min="5145" max="5376" width="9.140625" style="76"/>
    <col min="5377" max="5377" width="3" style="76" customWidth="1"/>
    <col min="5378" max="5378" width="9" style="76" customWidth="1"/>
    <col min="5379" max="5379" width="9.28515625" style="76" customWidth="1"/>
    <col min="5380" max="5380" width="11.28515625" style="76" customWidth="1"/>
    <col min="5381" max="5381" width="14.140625" style="76" customWidth="1"/>
    <col min="5382" max="5382" width="12.5703125" style="76" customWidth="1"/>
    <col min="5383" max="5383" width="4.85546875" style="76" bestFit="1" customWidth="1"/>
    <col min="5384" max="5384" width="13" style="76" customWidth="1"/>
    <col min="5385" max="5385" width="4.85546875" style="76" bestFit="1" customWidth="1"/>
    <col min="5386" max="5386" width="12.7109375" style="76" customWidth="1"/>
    <col min="5387" max="5387" width="4.85546875" style="76" bestFit="1" customWidth="1"/>
    <col min="5388" max="5388" width="13.85546875" style="76" customWidth="1"/>
    <col min="5389" max="5389" width="4.85546875" style="76" bestFit="1" customWidth="1"/>
    <col min="5390" max="5390" width="10.5703125" style="76" customWidth="1"/>
    <col min="5391" max="5391" width="4.85546875" style="76" bestFit="1" customWidth="1"/>
    <col min="5392" max="5392" width="9.7109375" style="76" customWidth="1"/>
    <col min="5393" max="5393" width="4.85546875" style="76" bestFit="1" customWidth="1"/>
    <col min="5394" max="5394" width="12.28515625" style="76" customWidth="1"/>
    <col min="5395" max="5395" width="4.85546875" style="76" bestFit="1" customWidth="1"/>
    <col min="5396" max="5396" width="11.28515625" style="76" customWidth="1"/>
    <col min="5397" max="5397" width="4.85546875" style="76" bestFit="1" customWidth="1"/>
    <col min="5398" max="5398" width="11.28515625" style="76" customWidth="1"/>
    <col min="5399" max="5399" width="4.85546875" style="76" bestFit="1" customWidth="1"/>
    <col min="5400" max="5400" width="12" style="76" customWidth="1"/>
    <col min="5401" max="5632" width="9.140625" style="76"/>
    <col min="5633" max="5633" width="3" style="76" customWidth="1"/>
    <col min="5634" max="5634" width="9" style="76" customWidth="1"/>
    <col min="5635" max="5635" width="9.28515625" style="76" customWidth="1"/>
    <col min="5636" max="5636" width="11.28515625" style="76" customWidth="1"/>
    <col min="5637" max="5637" width="14.140625" style="76" customWidth="1"/>
    <col min="5638" max="5638" width="12.5703125" style="76" customWidth="1"/>
    <col min="5639" max="5639" width="4.85546875" style="76" bestFit="1" customWidth="1"/>
    <col min="5640" max="5640" width="13" style="76" customWidth="1"/>
    <col min="5641" max="5641" width="4.85546875" style="76" bestFit="1" customWidth="1"/>
    <col min="5642" max="5642" width="12.7109375" style="76" customWidth="1"/>
    <col min="5643" max="5643" width="4.85546875" style="76" bestFit="1" customWidth="1"/>
    <col min="5644" max="5644" width="13.85546875" style="76" customWidth="1"/>
    <col min="5645" max="5645" width="4.85546875" style="76" bestFit="1" customWidth="1"/>
    <col min="5646" max="5646" width="10.5703125" style="76" customWidth="1"/>
    <col min="5647" max="5647" width="4.85546875" style="76" bestFit="1" customWidth="1"/>
    <col min="5648" max="5648" width="9.7109375" style="76" customWidth="1"/>
    <col min="5649" max="5649" width="4.85546875" style="76" bestFit="1" customWidth="1"/>
    <col min="5650" max="5650" width="12.28515625" style="76" customWidth="1"/>
    <col min="5651" max="5651" width="4.85546875" style="76" bestFit="1" customWidth="1"/>
    <col min="5652" max="5652" width="11.28515625" style="76" customWidth="1"/>
    <col min="5653" max="5653" width="4.85546875" style="76" bestFit="1" customWidth="1"/>
    <col min="5654" max="5654" width="11.28515625" style="76" customWidth="1"/>
    <col min="5655" max="5655" width="4.85546875" style="76" bestFit="1" customWidth="1"/>
    <col min="5656" max="5656" width="12" style="76" customWidth="1"/>
    <col min="5657" max="5888" width="9.140625" style="76"/>
    <col min="5889" max="5889" width="3" style="76" customWidth="1"/>
    <col min="5890" max="5890" width="9" style="76" customWidth="1"/>
    <col min="5891" max="5891" width="9.28515625" style="76" customWidth="1"/>
    <col min="5892" max="5892" width="11.28515625" style="76" customWidth="1"/>
    <col min="5893" max="5893" width="14.140625" style="76" customWidth="1"/>
    <col min="5894" max="5894" width="12.5703125" style="76" customWidth="1"/>
    <col min="5895" max="5895" width="4.85546875" style="76" bestFit="1" customWidth="1"/>
    <col min="5896" max="5896" width="13" style="76" customWidth="1"/>
    <col min="5897" max="5897" width="4.85546875" style="76" bestFit="1" customWidth="1"/>
    <col min="5898" max="5898" width="12.7109375" style="76" customWidth="1"/>
    <col min="5899" max="5899" width="4.85546875" style="76" bestFit="1" customWidth="1"/>
    <col min="5900" max="5900" width="13.85546875" style="76" customWidth="1"/>
    <col min="5901" max="5901" width="4.85546875" style="76" bestFit="1" customWidth="1"/>
    <col min="5902" max="5902" width="10.5703125" style="76" customWidth="1"/>
    <col min="5903" max="5903" width="4.85546875" style="76" bestFit="1" customWidth="1"/>
    <col min="5904" max="5904" width="9.7109375" style="76" customWidth="1"/>
    <col min="5905" max="5905" width="4.85546875" style="76" bestFit="1" customWidth="1"/>
    <col min="5906" max="5906" width="12.28515625" style="76" customWidth="1"/>
    <col min="5907" max="5907" width="4.85546875" style="76" bestFit="1" customWidth="1"/>
    <col min="5908" max="5908" width="11.28515625" style="76" customWidth="1"/>
    <col min="5909" max="5909" width="4.85546875" style="76" bestFit="1" customWidth="1"/>
    <col min="5910" max="5910" width="11.28515625" style="76" customWidth="1"/>
    <col min="5911" max="5911" width="4.85546875" style="76" bestFit="1" customWidth="1"/>
    <col min="5912" max="5912" width="12" style="76" customWidth="1"/>
    <col min="5913" max="6144" width="9.140625" style="76"/>
    <col min="6145" max="6145" width="3" style="76" customWidth="1"/>
    <col min="6146" max="6146" width="9" style="76" customWidth="1"/>
    <col min="6147" max="6147" width="9.28515625" style="76" customWidth="1"/>
    <col min="6148" max="6148" width="11.28515625" style="76" customWidth="1"/>
    <col min="6149" max="6149" width="14.140625" style="76" customWidth="1"/>
    <col min="6150" max="6150" width="12.5703125" style="76" customWidth="1"/>
    <col min="6151" max="6151" width="4.85546875" style="76" bestFit="1" customWidth="1"/>
    <col min="6152" max="6152" width="13" style="76" customWidth="1"/>
    <col min="6153" max="6153" width="4.85546875" style="76" bestFit="1" customWidth="1"/>
    <col min="6154" max="6154" width="12.7109375" style="76" customWidth="1"/>
    <col min="6155" max="6155" width="4.85546875" style="76" bestFit="1" customWidth="1"/>
    <col min="6156" max="6156" width="13.85546875" style="76" customWidth="1"/>
    <col min="6157" max="6157" width="4.85546875" style="76" bestFit="1" customWidth="1"/>
    <col min="6158" max="6158" width="10.5703125" style="76" customWidth="1"/>
    <col min="6159" max="6159" width="4.85546875" style="76" bestFit="1" customWidth="1"/>
    <col min="6160" max="6160" width="9.7109375" style="76" customWidth="1"/>
    <col min="6161" max="6161" width="4.85546875" style="76" bestFit="1" customWidth="1"/>
    <col min="6162" max="6162" width="12.28515625" style="76" customWidth="1"/>
    <col min="6163" max="6163" width="4.85546875" style="76" bestFit="1" customWidth="1"/>
    <col min="6164" max="6164" width="11.28515625" style="76" customWidth="1"/>
    <col min="6165" max="6165" width="4.85546875" style="76" bestFit="1" customWidth="1"/>
    <col min="6166" max="6166" width="11.28515625" style="76" customWidth="1"/>
    <col min="6167" max="6167" width="4.85546875" style="76" bestFit="1" customWidth="1"/>
    <col min="6168" max="6168" width="12" style="76" customWidth="1"/>
    <col min="6169" max="6400" width="9.140625" style="76"/>
    <col min="6401" max="6401" width="3" style="76" customWidth="1"/>
    <col min="6402" max="6402" width="9" style="76" customWidth="1"/>
    <col min="6403" max="6403" width="9.28515625" style="76" customWidth="1"/>
    <col min="6404" max="6404" width="11.28515625" style="76" customWidth="1"/>
    <col min="6405" max="6405" width="14.140625" style="76" customWidth="1"/>
    <col min="6406" max="6406" width="12.5703125" style="76" customWidth="1"/>
    <col min="6407" max="6407" width="4.85546875" style="76" bestFit="1" customWidth="1"/>
    <col min="6408" max="6408" width="13" style="76" customWidth="1"/>
    <col min="6409" max="6409" width="4.85546875" style="76" bestFit="1" customWidth="1"/>
    <col min="6410" max="6410" width="12.7109375" style="76" customWidth="1"/>
    <col min="6411" max="6411" width="4.85546875" style="76" bestFit="1" customWidth="1"/>
    <col min="6412" max="6412" width="13.85546875" style="76" customWidth="1"/>
    <col min="6413" max="6413" width="4.85546875" style="76" bestFit="1" customWidth="1"/>
    <col min="6414" max="6414" width="10.5703125" style="76" customWidth="1"/>
    <col min="6415" max="6415" width="4.85546875" style="76" bestFit="1" customWidth="1"/>
    <col min="6416" max="6416" width="9.7109375" style="76" customWidth="1"/>
    <col min="6417" max="6417" width="4.85546875" style="76" bestFit="1" customWidth="1"/>
    <col min="6418" max="6418" width="12.28515625" style="76" customWidth="1"/>
    <col min="6419" max="6419" width="4.85546875" style="76" bestFit="1" customWidth="1"/>
    <col min="6420" max="6420" width="11.28515625" style="76" customWidth="1"/>
    <col min="6421" max="6421" width="4.85546875" style="76" bestFit="1" customWidth="1"/>
    <col min="6422" max="6422" width="11.28515625" style="76" customWidth="1"/>
    <col min="6423" max="6423" width="4.85546875" style="76" bestFit="1" customWidth="1"/>
    <col min="6424" max="6424" width="12" style="76" customWidth="1"/>
    <col min="6425" max="6656" width="9.140625" style="76"/>
    <col min="6657" max="6657" width="3" style="76" customWidth="1"/>
    <col min="6658" max="6658" width="9" style="76" customWidth="1"/>
    <col min="6659" max="6659" width="9.28515625" style="76" customWidth="1"/>
    <col min="6660" max="6660" width="11.28515625" style="76" customWidth="1"/>
    <col min="6661" max="6661" width="14.140625" style="76" customWidth="1"/>
    <col min="6662" max="6662" width="12.5703125" style="76" customWidth="1"/>
    <col min="6663" max="6663" width="4.85546875" style="76" bestFit="1" customWidth="1"/>
    <col min="6664" max="6664" width="13" style="76" customWidth="1"/>
    <col min="6665" max="6665" width="4.85546875" style="76" bestFit="1" customWidth="1"/>
    <col min="6666" max="6666" width="12.7109375" style="76" customWidth="1"/>
    <col min="6667" max="6667" width="4.85546875" style="76" bestFit="1" customWidth="1"/>
    <col min="6668" max="6668" width="13.85546875" style="76" customWidth="1"/>
    <col min="6669" max="6669" width="4.85546875" style="76" bestFit="1" customWidth="1"/>
    <col min="6670" max="6670" width="10.5703125" style="76" customWidth="1"/>
    <col min="6671" max="6671" width="4.85546875" style="76" bestFit="1" customWidth="1"/>
    <col min="6672" max="6672" width="9.7109375" style="76" customWidth="1"/>
    <col min="6673" max="6673" width="4.85546875" style="76" bestFit="1" customWidth="1"/>
    <col min="6674" max="6674" width="12.28515625" style="76" customWidth="1"/>
    <col min="6675" max="6675" width="4.85546875" style="76" bestFit="1" customWidth="1"/>
    <col min="6676" max="6676" width="11.28515625" style="76" customWidth="1"/>
    <col min="6677" max="6677" width="4.85546875" style="76" bestFit="1" customWidth="1"/>
    <col min="6678" max="6678" width="11.28515625" style="76" customWidth="1"/>
    <col min="6679" max="6679" width="4.85546875" style="76" bestFit="1" customWidth="1"/>
    <col min="6680" max="6680" width="12" style="76" customWidth="1"/>
    <col min="6681" max="6912" width="9.140625" style="76"/>
    <col min="6913" max="6913" width="3" style="76" customWidth="1"/>
    <col min="6914" max="6914" width="9" style="76" customWidth="1"/>
    <col min="6915" max="6915" width="9.28515625" style="76" customWidth="1"/>
    <col min="6916" max="6916" width="11.28515625" style="76" customWidth="1"/>
    <col min="6917" max="6917" width="14.140625" style="76" customWidth="1"/>
    <col min="6918" max="6918" width="12.5703125" style="76" customWidth="1"/>
    <col min="6919" max="6919" width="4.85546875" style="76" bestFit="1" customWidth="1"/>
    <col min="6920" max="6920" width="13" style="76" customWidth="1"/>
    <col min="6921" max="6921" width="4.85546875" style="76" bestFit="1" customWidth="1"/>
    <col min="6922" max="6922" width="12.7109375" style="76" customWidth="1"/>
    <col min="6923" max="6923" width="4.85546875" style="76" bestFit="1" customWidth="1"/>
    <col min="6924" max="6924" width="13.85546875" style="76" customWidth="1"/>
    <col min="6925" max="6925" width="4.85546875" style="76" bestFit="1" customWidth="1"/>
    <col min="6926" max="6926" width="10.5703125" style="76" customWidth="1"/>
    <col min="6927" max="6927" width="4.85546875" style="76" bestFit="1" customWidth="1"/>
    <col min="6928" max="6928" width="9.7109375" style="76" customWidth="1"/>
    <col min="6929" max="6929" width="4.85546875" style="76" bestFit="1" customWidth="1"/>
    <col min="6930" max="6930" width="12.28515625" style="76" customWidth="1"/>
    <col min="6931" max="6931" width="4.85546875" style="76" bestFit="1" customWidth="1"/>
    <col min="6932" max="6932" width="11.28515625" style="76" customWidth="1"/>
    <col min="6933" max="6933" width="4.85546875" style="76" bestFit="1" customWidth="1"/>
    <col min="6934" max="6934" width="11.28515625" style="76" customWidth="1"/>
    <col min="6935" max="6935" width="4.85546875" style="76" bestFit="1" customWidth="1"/>
    <col min="6936" max="6936" width="12" style="76" customWidth="1"/>
    <col min="6937" max="7168" width="9.140625" style="76"/>
    <col min="7169" max="7169" width="3" style="76" customWidth="1"/>
    <col min="7170" max="7170" width="9" style="76" customWidth="1"/>
    <col min="7171" max="7171" width="9.28515625" style="76" customWidth="1"/>
    <col min="7172" max="7172" width="11.28515625" style="76" customWidth="1"/>
    <col min="7173" max="7173" width="14.140625" style="76" customWidth="1"/>
    <col min="7174" max="7174" width="12.5703125" style="76" customWidth="1"/>
    <col min="7175" max="7175" width="4.85546875" style="76" bestFit="1" customWidth="1"/>
    <col min="7176" max="7176" width="13" style="76" customWidth="1"/>
    <col min="7177" max="7177" width="4.85546875" style="76" bestFit="1" customWidth="1"/>
    <col min="7178" max="7178" width="12.7109375" style="76" customWidth="1"/>
    <col min="7179" max="7179" width="4.85546875" style="76" bestFit="1" customWidth="1"/>
    <col min="7180" max="7180" width="13.85546875" style="76" customWidth="1"/>
    <col min="7181" max="7181" width="4.85546875" style="76" bestFit="1" customWidth="1"/>
    <col min="7182" max="7182" width="10.5703125" style="76" customWidth="1"/>
    <col min="7183" max="7183" width="4.85546875" style="76" bestFit="1" customWidth="1"/>
    <col min="7184" max="7184" width="9.7109375" style="76" customWidth="1"/>
    <col min="7185" max="7185" width="4.85546875" style="76" bestFit="1" customWidth="1"/>
    <col min="7186" max="7186" width="12.28515625" style="76" customWidth="1"/>
    <col min="7187" max="7187" width="4.85546875" style="76" bestFit="1" customWidth="1"/>
    <col min="7188" max="7188" width="11.28515625" style="76" customWidth="1"/>
    <col min="7189" max="7189" width="4.85546875" style="76" bestFit="1" customWidth="1"/>
    <col min="7190" max="7190" width="11.28515625" style="76" customWidth="1"/>
    <col min="7191" max="7191" width="4.85546875" style="76" bestFit="1" customWidth="1"/>
    <col min="7192" max="7192" width="12" style="76" customWidth="1"/>
    <col min="7193" max="7424" width="9.140625" style="76"/>
    <col min="7425" max="7425" width="3" style="76" customWidth="1"/>
    <col min="7426" max="7426" width="9" style="76" customWidth="1"/>
    <col min="7427" max="7427" width="9.28515625" style="76" customWidth="1"/>
    <col min="7428" max="7428" width="11.28515625" style="76" customWidth="1"/>
    <col min="7429" max="7429" width="14.140625" style="76" customWidth="1"/>
    <col min="7430" max="7430" width="12.5703125" style="76" customWidth="1"/>
    <col min="7431" max="7431" width="4.85546875" style="76" bestFit="1" customWidth="1"/>
    <col min="7432" max="7432" width="13" style="76" customWidth="1"/>
    <col min="7433" max="7433" width="4.85546875" style="76" bestFit="1" customWidth="1"/>
    <col min="7434" max="7434" width="12.7109375" style="76" customWidth="1"/>
    <col min="7435" max="7435" width="4.85546875" style="76" bestFit="1" customWidth="1"/>
    <col min="7436" max="7436" width="13.85546875" style="76" customWidth="1"/>
    <col min="7437" max="7437" width="4.85546875" style="76" bestFit="1" customWidth="1"/>
    <col min="7438" max="7438" width="10.5703125" style="76" customWidth="1"/>
    <col min="7439" max="7439" width="4.85546875" style="76" bestFit="1" customWidth="1"/>
    <col min="7440" max="7440" width="9.7109375" style="76" customWidth="1"/>
    <col min="7441" max="7441" width="4.85546875" style="76" bestFit="1" customWidth="1"/>
    <col min="7442" max="7442" width="12.28515625" style="76" customWidth="1"/>
    <col min="7443" max="7443" width="4.85546875" style="76" bestFit="1" customWidth="1"/>
    <col min="7444" max="7444" width="11.28515625" style="76" customWidth="1"/>
    <col min="7445" max="7445" width="4.85546875" style="76" bestFit="1" customWidth="1"/>
    <col min="7446" max="7446" width="11.28515625" style="76" customWidth="1"/>
    <col min="7447" max="7447" width="4.85546875" style="76" bestFit="1" customWidth="1"/>
    <col min="7448" max="7448" width="12" style="76" customWidth="1"/>
    <col min="7449" max="7680" width="9.140625" style="76"/>
    <col min="7681" max="7681" width="3" style="76" customWidth="1"/>
    <col min="7682" max="7682" width="9" style="76" customWidth="1"/>
    <col min="7683" max="7683" width="9.28515625" style="76" customWidth="1"/>
    <col min="7684" max="7684" width="11.28515625" style="76" customWidth="1"/>
    <col min="7685" max="7685" width="14.140625" style="76" customWidth="1"/>
    <col min="7686" max="7686" width="12.5703125" style="76" customWidth="1"/>
    <col min="7687" max="7687" width="4.85546875" style="76" bestFit="1" customWidth="1"/>
    <col min="7688" max="7688" width="13" style="76" customWidth="1"/>
    <col min="7689" max="7689" width="4.85546875" style="76" bestFit="1" customWidth="1"/>
    <col min="7690" max="7690" width="12.7109375" style="76" customWidth="1"/>
    <col min="7691" max="7691" width="4.85546875" style="76" bestFit="1" customWidth="1"/>
    <col min="7692" max="7692" width="13.85546875" style="76" customWidth="1"/>
    <col min="7693" max="7693" width="4.85546875" style="76" bestFit="1" customWidth="1"/>
    <col min="7694" max="7694" width="10.5703125" style="76" customWidth="1"/>
    <col min="7695" max="7695" width="4.85546875" style="76" bestFit="1" customWidth="1"/>
    <col min="7696" max="7696" width="9.7109375" style="76" customWidth="1"/>
    <col min="7697" max="7697" width="4.85546875" style="76" bestFit="1" customWidth="1"/>
    <col min="7698" max="7698" width="12.28515625" style="76" customWidth="1"/>
    <col min="7699" max="7699" width="4.85546875" style="76" bestFit="1" customWidth="1"/>
    <col min="7700" max="7700" width="11.28515625" style="76" customWidth="1"/>
    <col min="7701" max="7701" width="4.85546875" style="76" bestFit="1" customWidth="1"/>
    <col min="7702" max="7702" width="11.28515625" style="76" customWidth="1"/>
    <col min="7703" max="7703" width="4.85546875" style="76" bestFit="1" customWidth="1"/>
    <col min="7704" max="7704" width="12" style="76" customWidth="1"/>
    <col min="7705" max="7936" width="9.140625" style="76"/>
    <col min="7937" max="7937" width="3" style="76" customWidth="1"/>
    <col min="7938" max="7938" width="9" style="76" customWidth="1"/>
    <col min="7939" max="7939" width="9.28515625" style="76" customWidth="1"/>
    <col min="7940" max="7940" width="11.28515625" style="76" customWidth="1"/>
    <col min="7941" max="7941" width="14.140625" style="76" customWidth="1"/>
    <col min="7942" max="7942" width="12.5703125" style="76" customWidth="1"/>
    <col min="7943" max="7943" width="4.85546875" style="76" bestFit="1" customWidth="1"/>
    <col min="7944" max="7944" width="13" style="76" customWidth="1"/>
    <col min="7945" max="7945" width="4.85546875" style="76" bestFit="1" customWidth="1"/>
    <col min="7946" max="7946" width="12.7109375" style="76" customWidth="1"/>
    <col min="7947" max="7947" width="4.85546875" style="76" bestFit="1" customWidth="1"/>
    <col min="7948" max="7948" width="13.85546875" style="76" customWidth="1"/>
    <col min="7949" max="7949" width="4.85546875" style="76" bestFit="1" customWidth="1"/>
    <col min="7950" max="7950" width="10.5703125" style="76" customWidth="1"/>
    <col min="7951" max="7951" width="4.85546875" style="76" bestFit="1" customWidth="1"/>
    <col min="7952" max="7952" width="9.7109375" style="76" customWidth="1"/>
    <col min="7953" max="7953" width="4.85546875" style="76" bestFit="1" customWidth="1"/>
    <col min="7954" max="7954" width="12.28515625" style="76" customWidth="1"/>
    <col min="7955" max="7955" width="4.85546875" style="76" bestFit="1" customWidth="1"/>
    <col min="7956" max="7956" width="11.28515625" style="76" customWidth="1"/>
    <col min="7957" max="7957" width="4.85546875" style="76" bestFit="1" customWidth="1"/>
    <col min="7958" max="7958" width="11.28515625" style="76" customWidth="1"/>
    <col min="7959" max="7959" width="4.85546875" style="76" bestFit="1" customWidth="1"/>
    <col min="7960" max="7960" width="12" style="76" customWidth="1"/>
    <col min="7961" max="8192" width="9.140625" style="76"/>
    <col min="8193" max="8193" width="3" style="76" customWidth="1"/>
    <col min="8194" max="8194" width="9" style="76" customWidth="1"/>
    <col min="8195" max="8195" width="9.28515625" style="76" customWidth="1"/>
    <col min="8196" max="8196" width="11.28515625" style="76" customWidth="1"/>
    <col min="8197" max="8197" width="14.140625" style="76" customWidth="1"/>
    <col min="8198" max="8198" width="12.5703125" style="76" customWidth="1"/>
    <col min="8199" max="8199" width="4.85546875" style="76" bestFit="1" customWidth="1"/>
    <col min="8200" max="8200" width="13" style="76" customWidth="1"/>
    <col min="8201" max="8201" width="4.85546875" style="76" bestFit="1" customWidth="1"/>
    <col min="8202" max="8202" width="12.7109375" style="76" customWidth="1"/>
    <col min="8203" max="8203" width="4.85546875" style="76" bestFit="1" customWidth="1"/>
    <col min="8204" max="8204" width="13.85546875" style="76" customWidth="1"/>
    <col min="8205" max="8205" width="4.85546875" style="76" bestFit="1" customWidth="1"/>
    <col min="8206" max="8206" width="10.5703125" style="76" customWidth="1"/>
    <col min="8207" max="8207" width="4.85546875" style="76" bestFit="1" customWidth="1"/>
    <col min="8208" max="8208" width="9.7109375" style="76" customWidth="1"/>
    <col min="8209" max="8209" width="4.85546875" style="76" bestFit="1" customWidth="1"/>
    <col min="8210" max="8210" width="12.28515625" style="76" customWidth="1"/>
    <col min="8211" max="8211" width="4.85546875" style="76" bestFit="1" customWidth="1"/>
    <col min="8212" max="8212" width="11.28515625" style="76" customWidth="1"/>
    <col min="8213" max="8213" width="4.85546875" style="76" bestFit="1" customWidth="1"/>
    <col min="8214" max="8214" width="11.28515625" style="76" customWidth="1"/>
    <col min="8215" max="8215" width="4.85546875" style="76" bestFit="1" customWidth="1"/>
    <col min="8216" max="8216" width="12" style="76" customWidth="1"/>
    <col min="8217" max="8448" width="9.140625" style="76"/>
    <col min="8449" max="8449" width="3" style="76" customWidth="1"/>
    <col min="8450" max="8450" width="9" style="76" customWidth="1"/>
    <col min="8451" max="8451" width="9.28515625" style="76" customWidth="1"/>
    <col min="8452" max="8452" width="11.28515625" style="76" customWidth="1"/>
    <col min="8453" max="8453" width="14.140625" style="76" customWidth="1"/>
    <col min="8454" max="8454" width="12.5703125" style="76" customWidth="1"/>
    <col min="8455" max="8455" width="4.85546875" style="76" bestFit="1" customWidth="1"/>
    <col min="8456" max="8456" width="13" style="76" customWidth="1"/>
    <col min="8457" max="8457" width="4.85546875" style="76" bestFit="1" customWidth="1"/>
    <col min="8458" max="8458" width="12.7109375" style="76" customWidth="1"/>
    <col min="8459" max="8459" width="4.85546875" style="76" bestFit="1" customWidth="1"/>
    <col min="8460" max="8460" width="13.85546875" style="76" customWidth="1"/>
    <col min="8461" max="8461" width="4.85546875" style="76" bestFit="1" customWidth="1"/>
    <col min="8462" max="8462" width="10.5703125" style="76" customWidth="1"/>
    <col min="8463" max="8463" width="4.85546875" style="76" bestFit="1" customWidth="1"/>
    <col min="8464" max="8464" width="9.7109375" style="76" customWidth="1"/>
    <col min="8465" max="8465" width="4.85546875" style="76" bestFit="1" customWidth="1"/>
    <col min="8466" max="8466" width="12.28515625" style="76" customWidth="1"/>
    <col min="8467" max="8467" width="4.85546875" style="76" bestFit="1" customWidth="1"/>
    <col min="8468" max="8468" width="11.28515625" style="76" customWidth="1"/>
    <col min="8469" max="8469" width="4.85546875" style="76" bestFit="1" customWidth="1"/>
    <col min="8470" max="8470" width="11.28515625" style="76" customWidth="1"/>
    <col min="8471" max="8471" width="4.85546875" style="76" bestFit="1" customWidth="1"/>
    <col min="8472" max="8472" width="12" style="76" customWidth="1"/>
    <col min="8473" max="8704" width="9.140625" style="76"/>
    <col min="8705" max="8705" width="3" style="76" customWidth="1"/>
    <col min="8706" max="8706" width="9" style="76" customWidth="1"/>
    <col min="8707" max="8707" width="9.28515625" style="76" customWidth="1"/>
    <col min="8708" max="8708" width="11.28515625" style="76" customWidth="1"/>
    <col min="8709" max="8709" width="14.140625" style="76" customWidth="1"/>
    <col min="8710" max="8710" width="12.5703125" style="76" customWidth="1"/>
    <col min="8711" max="8711" width="4.85546875" style="76" bestFit="1" customWidth="1"/>
    <col min="8712" max="8712" width="13" style="76" customWidth="1"/>
    <col min="8713" max="8713" width="4.85546875" style="76" bestFit="1" customWidth="1"/>
    <col min="8714" max="8714" width="12.7109375" style="76" customWidth="1"/>
    <col min="8715" max="8715" width="4.85546875" style="76" bestFit="1" customWidth="1"/>
    <col min="8716" max="8716" width="13.85546875" style="76" customWidth="1"/>
    <col min="8717" max="8717" width="4.85546875" style="76" bestFit="1" customWidth="1"/>
    <col min="8718" max="8718" width="10.5703125" style="76" customWidth="1"/>
    <col min="8719" max="8719" width="4.85546875" style="76" bestFit="1" customWidth="1"/>
    <col min="8720" max="8720" width="9.7109375" style="76" customWidth="1"/>
    <col min="8721" max="8721" width="4.85546875" style="76" bestFit="1" customWidth="1"/>
    <col min="8722" max="8722" width="12.28515625" style="76" customWidth="1"/>
    <col min="8723" max="8723" width="4.85546875" style="76" bestFit="1" customWidth="1"/>
    <col min="8724" max="8724" width="11.28515625" style="76" customWidth="1"/>
    <col min="8725" max="8725" width="4.85546875" style="76" bestFit="1" customWidth="1"/>
    <col min="8726" max="8726" width="11.28515625" style="76" customWidth="1"/>
    <col min="8727" max="8727" width="4.85546875" style="76" bestFit="1" customWidth="1"/>
    <col min="8728" max="8728" width="12" style="76" customWidth="1"/>
    <col min="8729" max="8960" width="9.140625" style="76"/>
    <col min="8961" max="8961" width="3" style="76" customWidth="1"/>
    <col min="8962" max="8962" width="9" style="76" customWidth="1"/>
    <col min="8963" max="8963" width="9.28515625" style="76" customWidth="1"/>
    <col min="8964" max="8964" width="11.28515625" style="76" customWidth="1"/>
    <col min="8965" max="8965" width="14.140625" style="76" customWidth="1"/>
    <col min="8966" max="8966" width="12.5703125" style="76" customWidth="1"/>
    <col min="8967" max="8967" width="4.85546875" style="76" bestFit="1" customWidth="1"/>
    <col min="8968" max="8968" width="13" style="76" customWidth="1"/>
    <col min="8969" max="8969" width="4.85546875" style="76" bestFit="1" customWidth="1"/>
    <col min="8970" max="8970" width="12.7109375" style="76" customWidth="1"/>
    <col min="8971" max="8971" width="4.85546875" style="76" bestFit="1" customWidth="1"/>
    <col min="8972" max="8972" width="13.85546875" style="76" customWidth="1"/>
    <col min="8973" max="8973" width="4.85546875" style="76" bestFit="1" customWidth="1"/>
    <col min="8974" max="8974" width="10.5703125" style="76" customWidth="1"/>
    <col min="8975" max="8975" width="4.85546875" style="76" bestFit="1" customWidth="1"/>
    <col min="8976" max="8976" width="9.7109375" style="76" customWidth="1"/>
    <col min="8977" max="8977" width="4.85546875" style="76" bestFit="1" customWidth="1"/>
    <col min="8978" max="8978" width="12.28515625" style="76" customWidth="1"/>
    <col min="8979" max="8979" width="4.85546875" style="76" bestFit="1" customWidth="1"/>
    <col min="8980" max="8980" width="11.28515625" style="76" customWidth="1"/>
    <col min="8981" max="8981" width="4.85546875" style="76" bestFit="1" customWidth="1"/>
    <col min="8982" max="8982" width="11.28515625" style="76" customWidth="1"/>
    <col min="8983" max="8983" width="4.85546875" style="76" bestFit="1" customWidth="1"/>
    <col min="8984" max="8984" width="12" style="76" customWidth="1"/>
    <col min="8985" max="9216" width="9.140625" style="76"/>
    <col min="9217" max="9217" width="3" style="76" customWidth="1"/>
    <col min="9218" max="9218" width="9" style="76" customWidth="1"/>
    <col min="9219" max="9219" width="9.28515625" style="76" customWidth="1"/>
    <col min="9220" max="9220" width="11.28515625" style="76" customWidth="1"/>
    <col min="9221" max="9221" width="14.140625" style="76" customWidth="1"/>
    <col min="9222" max="9222" width="12.5703125" style="76" customWidth="1"/>
    <col min="9223" max="9223" width="4.85546875" style="76" bestFit="1" customWidth="1"/>
    <col min="9224" max="9224" width="13" style="76" customWidth="1"/>
    <col min="9225" max="9225" width="4.85546875" style="76" bestFit="1" customWidth="1"/>
    <col min="9226" max="9226" width="12.7109375" style="76" customWidth="1"/>
    <col min="9227" max="9227" width="4.85546875" style="76" bestFit="1" customWidth="1"/>
    <col min="9228" max="9228" width="13.85546875" style="76" customWidth="1"/>
    <col min="9229" max="9229" width="4.85546875" style="76" bestFit="1" customWidth="1"/>
    <col min="9230" max="9230" width="10.5703125" style="76" customWidth="1"/>
    <col min="9231" max="9231" width="4.85546875" style="76" bestFit="1" customWidth="1"/>
    <col min="9232" max="9232" width="9.7109375" style="76" customWidth="1"/>
    <col min="9233" max="9233" width="4.85546875" style="76" bestFit="1" customWidth="1"/>
    <col min="9234" max="9234" width="12.28515625" style="76" customWidth="1"/>
    <col min="9235" max="9235" width="4.85546875" style="76" bestFit="1" customWidth="1"/>
    <col min="9236" max="9236" width="11.28515625" style="76" customWidth="1"/>
    <col min="9237" max="9237" width="4.85546875" style="76" bestFit="1" customWidth="1"/>
    <col min="9238" max="9238" width="11.28515625" style="76" customWidth="1"/>
    <col min="9239" max="9239" width="4.85546875" style="76" bestFit="1" customWidth="1"/>
    <col min="9240" max="9240" width="12" style="76" customWidth="1"/>
    <col min="9241" max="9472" width="9.140625" style="76"/>
    <col min="9473" max="9473" width="3" style="76" customWidth="1"/>
    <col min="9474" max="9474" width="9" style="76" customWidth="1"/>
    <col min="9475" max="9475" width="9.28515625" style="76" customWidth="1"/>
    <col min="9476" max="9476" width="11.28515625" style="76" customWidth="1"/>
    <col min="9477" max="9477" width="14.140625" style="76" customWidth="1"/>
    <col min="9478" max="9478" width="12.5703125" style="76" customWidth="1"/>
    <col min="9479" max="9479" width="4.85546875" style="76" bestFit="1" customWidth="1"/>
    <col min="9480" max="9480" width="13" style="76" customWidth="1"/>
    <col min="9481" max="9481" width="4.85546875" style="76" bestFit="1" customWidth="1"/>
    <col min="9482" max="9482" width="12.7109375" style="76" customWidth="1"/>
    <col min="9483" max="9483" width="4.85546875" style="76" bestFit="1" customWidth="1"/>
    <col min="9484" max="9484" width="13.85546875" style="76" customWidth="1"/>
    <col min="9485" max="9485" width="4.85546875" style="76" bestFit="1" customWidth="1"/>
    <col min="9486" max="9486" width="10.5703125" style="76" customWidth="1"/>
    <col min="9487" max="9487" width="4.85546875" style="76" bestFit="1" customWidth="1"/>
    <col min="9488" max="9488" width="9.7109375" style="76" customWidth="1"/>
    <col min="9489" max="9489" width="4.85546875" style="76" bestFit="1" customWidth="1"/>
    <col min="9490" max="9490" width="12.28515625" style="76" customWidth="1"/>
    <col min="9491" max="9491" width="4.85546875" style="76" bestFit="1" customWidth="1"/>
    <col min="9492" max="9492" width="11.28515625" style="76" customWidth="1"/>
    <col min="9493" max="9493" width="4.85546875" style="76" bestFit="1" customWidth="1"/>
    <col min="9494" max="9494" width="11.28515625" style="76" customWidth="1"/>
    <col min="9495" max="9495" width="4.85546875" style="76" bestFit="1" customWidth="1"/>
    <col min="9496" max="9496" width="12" style="76" customWidth="1"/>
    <col min="9497" max="9728" width="9.140625" style="76"/>
    <col min="9729" max="9729" width="3" style="76" customWidth="1"/>
    <col min="9730" max="9730" width="9" style="76" customWidth="1"/>
    <col min="9731" max="9731" width="9.28515625" style="76" customWidth="1"/>
    <col min="9732" max="9732" width="11.28515625" style="76" customWidth="1"/>
    <col min="9733" max="9733" width="14.140625" style="76" customWidth="1"/>
    <col min="9734" max="9734" width="12.5703125" style="76" customWidth="1"/>
    <col min="9735" max="9735" width="4.85546875" style="76" bestFit="1" customWidth="1"/>
    <col min="9736" max="9736" width="13" style="76" customWidth="1"/>
    <col min="9737" max="9737" width="4.85546875" style="76" bestFit="1" customWidth="1"/>
    <col min="9738" max="9738" width="12.7109375" style="76" customWidth="1"/>
    <col min="9739" max="9739" width="4.85546875" style="76" bestFit="1" customWidth="1"/>
    <col min="9740" max="9740" width="13.85546875" style="76" customWidth="1"/>
    <col min="9741" max="9741" width="4.85546875" style="76" bestFit="1" customWidth="1"/>
    <col min="9742" max="9742" width="10.5703125" style="76" customWidth="1"/>
    <col min="9743" max="9743" width="4.85546875" style="76" bestFit="1" customWidth="1"/>
    <col min="9744" max="9744" width="9.7109375" style="76" customWidth="1"/>
    <col min="9745" max="9745" width="4.85546875" style="76" bestFit="1" customWidth="1"/>
    <col min="9746" max="9746" width="12.28515625" style="76" customWidth="1"/>
    <col min="9747" max="9747" width="4.85546875" style="76" bestFit="1" customWidth="1"/>
    <col min="9748" max="9748" width="11.28515625" style="76" customWidth="1"/>
    <col min="9749" max="9749" width="4.85546875" style="76" bestFit="1" customWidth="1"/>
    <col min="9750" max="9750" width="11.28515625" style="76" customWidth="1"/>
    <col min="9751" max="9751" width="4.85546875" style="76" bestFit="1" customWidth="1"/>
    <col min="9752" max="9752" width="12" style="76" customWidth="1"/>
    <col min="9753" max="9984" width="9.140625" style="76"/>
    <col min="9985" max="9985" width="3" style="76" customWidth="1"/>
    <col min="9986" max="9986" width="9" style="76" customWidth="1"/>
    <col min="9987" max="9987" width="9.28515625" style="76" customWidth="1"/>
    <col min="9988" max="9988" width="11.28515625" style="76" customWidth="1"/>
    <col min="9989" max="9989" width="14.140625" style="76" customWidth="1"/>
    <col min="9990" max="9990" width="12.5703125" style="76" customWidth="1"/>
    <col min="9991" max="9991" width="4.85546875" style="76" bestFit="1" customWidth="1"/>
    <col min="9992" max="9992" width="13" style="76" customWidth="1"/>
    <col min="9993" max="9993" width="4.85546875" style="76" bestFit="1" customWidth="1"/>
    <col min="9994" max="9994" width="12.7109375" style="76" customWidth="1"/>
    <col min="9995" max="9995" width="4.85546875" style="76" bestFit="1" customWidth="1"/>
    <col min="9996" max="9996" width="13.85546875" style="76" customWidth="1"/>
    <col min="9997" max="9997" width="4.85546875" style="76" bestFit="1" customWidth="1"/>
    <col min="9998" max="9998" width="10.5703125" style="76" customWidth="1"/>
    <col min="9999" max="9999" width="4.85546875" style="76" bestFit="1" customWidth="1"/>
    <col min="10000" max="10000" width="9.7109375" style="76" customWidth="1"/>
    <col min="10001" max="10001" width="4.85546875" style="76" bestFit="1" customWidth="1"/>
    <col min="10002" max="10002" width="12.28515625" style="76" customWidth="1"/>
    <col min="10003" max="10003" width="4.85546875" style="76" bestFit="1" customWidth="1"/>
    <col min="10004" max="10004" width="11.28515625" style="76" customWidth="1"/>
    <col min="10005" max="10005" width="4.85546875" style="76" bestFit="1" customWidth="1"/>
    <col min="10006" max="10006" width="11.28515625" style="76" customWidth="1"/>
    <col min="10007" max="10007" width="4.85546875" style="76" bestFit="1" customWidth="1"/>
    <col min="10008" max="10008" width="12" style="76" customWidth="1"/>
    <col min="10009" max="10240" width="9.140625" style="76"/>
    <col min="10241" max="10241" width="3" style="76" customWidth="1"/>
    <col min="10242" max="10242" width="9" style="76" customWidth="1"/>
    <col min="10243" max="10243" width="9.28515625" style="76" customWidth="1"/>
    <col min="10244" max="10244" width="11.28515625" style="76" customWidth="1"/>
    <col min="10245" max="10245" width="14.140625" style="76" customWidth="1"/>
    <col min="10246" max="10246" width="12.5703125" style="76" customWidth="1"/>
    <col min="10247" max="10247" width="4.85546875" style="76" bestFit="1" customWidth="1"/>
    <col min="10248" max="10248" width="13" style="76" customWidth="1"/>
    <col min="10249" max="10249" width="4.85546875" style="76" bestFit="1" customWidth="1"/>
    <col min="10250" max="10250" width="12.7109375" style="76" customWidth="1"/>
    <col min="10251" max="10251" width="4.85546875" style="76" bestFit="1" customWidth="1"/>
    <col min="10252" max="10252" width="13.85546875" style="76" customWidth="1"/>
    <col min="10253" max="10253" width="4.85546875" style="76" bestFit="1" customWidth="1"/>
    <col min="10254" max="10254" width="10.5703125" style="76" customWidth="1"/>
    <col min="10255" max="10255" width="4.85546875" style="76" bestFit="1" customWidth="1"/>
    <col min="10256" max="10256" width="9.7109375" style="76" customWidth="1"/>
    <col min="10257" max="10257" width="4.85546875" style="76" bestFit="1" customWidth="1"/>
    <col min="10258" max="10258" width="12.28515625" style="76" customWidth="1"/>
    <col min="10259" max="10259" width="4.85546875" style="76" bestFit="1" customWidth="1"/>
    <col min="10260" max="10260" width="11.28515625" style="76" customWidth="1"/>
    <col min="10261" max="10261" width="4.85546875" style="76" bestFit="1" customWidth="1"/>
    <col min="10262" max="10262" width="11.28515625" style="76" customWidth="1"/>
    <col min="10263" max="10263" width="4.85546875" style="76" bestFit="1" customWidth="1"/>
    <col min="10264" max="10264" width="12" style="76" customWidth="1"/>
    <col min="10265" max="10496" width="9.140625" style="76"/>
    <col min="10497" max="10497" width="3" style="76" customWidth="1"/>
    <col min="10498" max="10498" width="9" style="76" customWidth="1"/>
    <col min="10499" max="10499" width="9.28515625" style="76" customWidth="1"/>
    <col min="10500" max="10500" width="11.28515625" style="76" customWidth="1"/>
    <col min="10501" max="10501" width="14.140625" style="76" customWidth="1"/>
    <col min="10502" max="10502" width="12.5703125" style="76" customWidth="1"/>
    <col min="10503" max="10503" width="4.85546875" style="76" bestFit="1" customWidth="1"/>
    <col min="10504" max="10504" width="13" style="76" customWidth="1"/>
    <col min="10505" max="10505" width="4.85546875" style="76" bestFit="1" customWidth="1"/>
    <col min="10506" max="10506" width="12.7109375" style="76" customWidth="1"/>
    <col min="10507" max="10507" width="4.85546875" style="76" bestFit="1" customWidth="1"/>
    <col min="10508" max="10508" width="13.85546875" style="76" customWidth="1"/>
    <col min="10509" max="10509" width="4.85546875" style="76" bestFit="1" customWidth="1"/>
    <col min="10510" max="10510" width="10.5703125" style="76" customWidth="1"/>
    <col min="10511" max="10511" width="4.85546875" style="76" bestFit="1" customWidth="1"/>
    <col min="10512" max="10512" width="9.7109375" style="76" customWidth="1"/>
    <col min="10513" max="10513" width="4.85546875" style="76" bestFit="1" customWidth="1"/>
    <col min="10514" max="10514" width="12.28515625" style="76" customWidth="1"/>
    <col min="10515" max="10515" width="4.85546875" style="76" bestFit="1" customWidth="1"/>
    <col min="10516" max="10516" width="11.28515625" style="76" customWidth="1"/>
    <col min="10517" max="10517" width="4.85546875" style="76" bestFit="1" customWidth="1"/>
    <col min="10518" max="10518" width="11.28515625" style="76" customWidth="1"/>
    <col min="10519" max="10519" width="4.85546875" style="76" bestFit="1" customWidth="1"/>
    <col min="10520" max="10520" width="12" style="76" customWidth="1"/>
    <col min="10521" max="10752" width="9.140625" style="76"/>
    <col min="10753" max="10753" width="3" style="76" customWidth="1"/>
    <col min="10754" max="10754" width="9" style="76" customWidth="1"/>
    <col min="10755" max="10755" width="9.28515625" style="76" customWidth="1"/>
    <col min="10756" max="10756" width="11.28515625" style="76" customWidth="1"/>
    <col min="10757" max="10757" width="14.140625" style="76" customWidth="1"/>
    <col min="10758" max="10758" width="12.5703125" style="76" customWidth="1"/>
    <col min="10759" max="10759" width="4.85546875" style="76" bestFit="1" customWidth="1"/>
    <col min="10760" max="10760" width="13" style="76" customWidth="1"/>
    <col min="10761" max="10761" width="4.85546875" style="76" bestFit="1" customWidth="1"/>
    <col min="10762" max="10762" width="12.7109375" style="76" customWidth="1"/>
    <col min="10763" max="10763" width="4.85546875" style="76" bestFit="1" customWidth="1"/>
    <col min="10764" max="10764" width="13.85546875" style="76" customWidth="1"/>
    <col min="10765" max="10765" width="4.85546875" style="76" bestFit="1" customWidth="1"/>
    <col min="10766" max="10766" width="10.5703125" style="76" customWidth="1"/>
    <col min="10767" max="10767" width="4.85546875" style="76" bestFit="1" customWidth="1"/>
    <col min="10768" max="10768" width="9.7109375" style="76" customWidth="1"/>
    <col min="10769" max="10769" width="4.85546875" style="76" bestFit="1" customWidth="1"/>
    <col min="10770" max="10770" width="12.28515625" style="76" customWidth="1"/>
    <col min="10771" max="10771" width="4.85546875" style="76" bestFit="1" customWidth="1"/>
    <col min="10772" max="10772" width="11.28515625" style="76" customWidth="1"/>
    <col min="10773" max="10773" width="4.85546875" style="76" bestFit="1" customWidth="1"/>
    <col min="10774" max="10774" width="11.28515625" style="76" customWidth="1"/>
    <col min="10775" max="10775" width="4.85546875" style="76" bestFit="1" customWidth="1"/>
    <col min="10776" max="10776" width="12" style="76" customWidth="1"/>
    <col min="10777" max="11008" width="9.140625" style="76"/>
    <col min="11009" max="11009" width="3" style="76" customWidth="1"/>
    <col min="11010" max="11010" width="9" style="76" customWidth="1"/>
    <col min="11011" max="11011" width="9.28515625" style="76" customWidth="1"/>
    <col min="11012" max="11012" width="11.28515625" style="76" customWidth="1"/>
    <col min="11013" max="11013" width="14.140625" style="76" customWidth="1"/>
    <col min="11014" max="11014" width="12.5703125" style="76" customWidth="1"/>
    <col min="11015" max="11015" width="4.85546875" style="76" bestFit="1" customWidth="1"/>
    <col min="11016" max="11016" width="13" style="76" customWidth="1"/>
    <col min="11017" max="11017" width="4.85546875" style="76" bestFit="1" customWidth="1"/>
    <col min="11018" max="11018" width="12.7109375" style="76" customWidth="1"/>
    <col min="11019" max="11019" width="4.85546875" style="76" bestFit="1" customWidth="1"/>
    <col min="11020" max="11020" width="13.85546875" style="76" customWidth="1"/>
    <col min="11021" max="11021" width="4.85546875" style="76" bestFit="1" customWidth="1"/>
    <col min="11022" max="11022" width="10.5703125" style="76" customWidth="1"/>
    <col min="11023" max="11023" width="4.85546875" style="76" bestFit="1" customWidth="1"/>
    <col min="11024" max="11024" width="9.7109375" style="76" customWidth="1"/>
    <col min="11025" max="11025" width="4.85546875" style="76" bestFit="1" customWidth="1"/>
    <col min="11026" max="11026" width="12.28515625" style="76" customWidth="1"/>
    <col min="11027" max="11027" width="4.85546875" style="76" bestFit="1" customWidth="1"/>
    <col min="11028" max="11028" width="11.28515625" style="76" customWidth="1"/>
    <col min="11029" max="11029" width="4.85546875" style="76" bestFit="1" customWidth="1"/>
    <col min="11030" max="11030" width="11.28515625" style="76" customWidth="1"/>
    <col min="11031" max="11031" width="4.85546875" style="76" bestFit="1" customWidth="1"/>
    <col min="11032" max="11032" width="12" style="76" customWidth="1"/>
    <col min="11033" max="11264" width="9.140625" style="76"/>
    <col min="11265" max="11265" width="3" style="76" customWidth="1"/>
    <col min="11266" max="11266" width="9" style="76" customWidth="1"/>
    <col min="11267" max="11267" width="9.28515625" style="76" customWidth="1"/>
    <col min="11268" max="11268" width="11.28515625" style="76" customWidth="1"/>
    <col min="11269" max="11269" width="14.140625" style="76" customWidth="1"/>
    <col min="11270" max="11270" width="12.5703125" style="76" customWidth="1"/>
    <col min="11271" max="11271" width="4.85546875" style="76" bestFit="1" customWidth="1"/>
    <col min="11272" max="11272" width="13" style="76" customWidth="1"/>
    <col min="11273" max="11273" width="4.85546875" style="76" bestFit="1" customWidth="1"/>
    <col min="11274" max="11274" width="12.7109375" style="76" customWidth="1"/>
    <col min="11275" max="11275" width="4.85546875" style="76" bestFit="1" customWidth="1"/>
    <col min="11276" max="11276" width="13.85546875" style="76" customWidth="1"/>
    <col min="11277" max="11277" width="4.85546875" style="76" bestFit="1" customWidth="1"/>
    <col min="11278" max="11278" width="10.5703125" style="76" customWidth="1"/>
    <col min="11279" max="11279" width="4.85546875" style="76" bestFit="1" customWidth="1"/>
    <col min="11280" max="11280" width="9.7109375" style="76" customWidth="1"/>
    <col min="11281" max="11281" width="4.85546875" style="76" bestFit="1" customWidth="1"/>
    <col min="11282" max="11282" width="12.28515625" style="76" customWidth="1"/>
    <col min="11283" max="11283" width="4.85546875" style="76" bestFit="1" customWidth="1"/>
    <col min="11284" max="11284" width="11.28515625" style="76" customWidth="1"/>
    <col min="11285" max="11285" width="4.85546875" style="76" bestFit="1" customWidth="1"/>
    <col min="11286" max="11286" width="11.28515625" style="76" customWidth="1"/>
    <col min="11287" max="11287" width="4.85546875" style="76" bestFit="1" customWidth="1"/>
    <col min="11288" max="11288" width="12" style="76" customWidth="1"/>
    <col min="11289" max="11520" width="9.140625" style="76"/>
    <col min="11521" max="11521" width="3" style="76" customWidth="1"/>
    <col min="11522" max="11522" width="9" style="76" customWidth="1"/>
    <col min="11523" max="11523" width="9.28515625" style="76" customWidth="1"/>
    <col min="11524" max="11524" width="11.28515625" style="76" customWidth="1"/>
    <col min="11525" max="11525" width="14.140625" style="76" customWidth="1"/>
    <col min="11526" max="11526" width="12.5703125" style="76" customWidth="1"/>
    <col min="11527" max="11527" width="4.85546875" style="76" bestFit="1" customWidth="1"/>
    <col min="11528" max="11528" width="13" style="76" customWidth="1"/>
    <col min="11529" max="11529" width="4.85546875" style="76" bestFit="1" customWidth="1"/>
    <col min="11530" max="11530" width="12.7109375" style="76" customWidth="1"/>
    <col min="11531" max="11531" width="4.85546875" style="76" bestFit="1" customWidth="1"/>
    <col min="11532" max="11532" width="13.85546875" style="76" customWidth="1"/>
    <col min="11533" max="11533" width="4.85546875" style="76" bestFit="1" customWidth="1"/>
    <col min="11534" max="11534" width="10.5703125" style="76" customWidth="1"/>
    <col min="11535" max="11535" width="4.85546875" style="76" bestFit="1" customWidth="1"/>
    <col min="11536" max="11536" width="9.7109375" style="76" customWidth="1"/>
    <col min="11537" max="11537" width="4.85546875" style="76" bestFit="1" customWidth="1"/>
    <col min="11538" max="11538" width="12.28515625" style="76" customWidth="1"/>
    <col min="11539" max="11539" width="4.85546875" style="76" bestFit="1" customWidth="1"/>
    <col min="11540" max="11540" width="11.28515625" style="76" customWidth="1"/>
    <col min="11541" max="11541" width="4.85546875" style="76" bestFit="1" customWidth="1"/>
    <col min="11542" max="11542" width="11.28515625" style="76" customWidth="1"/>
    <col min="11543" max="11543" width="4.85546875" style="76" bestFit="1" customWidth="1"/>
    <col min="11544" max="11544" width="12" style="76" customWidth="1"/>
    <col min="11545" max="11776" width="9.140625" style="76"/>
    <col min="11777" max="11777" width="3" style="76" customWidth="1"/>
    <col min="11778" max="11778" width="9" style="76" customWidth="1"/>
    <col min="11779" max="11779" width="9.28515625" style="76" customWidth="1"/>
    <col min="11780" max="11780" width="11.28515625" style="76" customWidth="1"/>
    <col min="11781" max="11781" width="14.140625" style="76" customWidth="1"/>
    <col min="11782" max="11782" width="12.5703125" style="76" customWidth="1"/>
    <col min="11783" max="11783" width="4.85546875" style="76" bestFit="1" customWidth="1"/>
    <col min="11784" max="11784" width="13" style="76" customWidth="1"/>
    <col min="11785" max="11785" width="4.85546875" style="76" bestFit="1" customWidth="1"/>
    <col min="11786" max="11786" width="12.7109375" style="76" customWidth="1"/>
    <col min="11787" max="11787" width="4.85546875" style="76" bestFit="1" customWidth="1"/>
    <col min="11788" max="11788" width="13.85546875" style="76" customWidth="1"/>
    <col min="11789" max="11789" width="4.85546875" style="76" bestFit="1" customWidth="1"/>
    <col min="11790" max="11790" width="10.5703125" style="76" customWidth="1"/>
    <col min="11791" max="11791" width="4.85546875" style="76" bestFit="1" customWidth="1"/>
    <col min="11792" max="11792" width="9.7109375" style="76" customWidth="1"/>
    <col min="11793" max="11793" width="4.85546875" style="76" bestFit="1" customWidth="1"/>
    <col min="11794" max="11794" width="12.28515625" style="76" customWidth="1"/>
    <col min="11795" max="11795" width="4.85546875" style="76" bestFit="1" customWidth="1"/>
    <col min="11796" max="11796" width="11.28515625" style="76" customWidth="1"/>
    <col min="11797" max="11797" width="4.85546875" style="76" bestFit="1" customWidth="1"/>
    <col min="11798" max="11798" width="11.28515625" style="76" customWidth="1"/>
    <col min="11799" max="11799" width="4.85546875" style="76" bestFit="1" customWidth="1"/>
    <col min="11800" max="11800" width="12" style="76" customWidth="1"/>
    <col min="11801" max="12032" width="9.140625" style="76"/>
    <col min="12033" max="12033" width="3" style="76" customWidth="1"/>
    <col min="12034" max="12034" width="9" style="76" customWidth="1"/>
    <col min="12035" max="12035" width="9.28515625" style="76" customWidth="1"/>
    <col min="12036" max="12036" width="11.28515625" style="76" customWidth="1"/>
    <col min="12037" max="12037" width="14.140625" style="76" customWidth="1"/>
    <col min="12038" max="12038" width="12.5703125" style="76" customWidth="1"/>
    <col min="12039" max="12039" width="4.85546875" style="76" bestFit="1" customWidth="1"/>
    <col min="12040" max="12040" width="13" style="76" customWidth="1"/>
    <col min="12041" max="12041" width="4.85546875" style="76" bestFit="1" customWidth="1"/>
    <col min="12042" max="12042" width="12.7109375" style="76" customWidth="1"/>
    <col min="12043" max="12043" width="4.85546875" style="76" bestFit="1" customWidth="1"/>
    <col min="12044" max="12044" width="13.85546875" style="76" customWidth="1"/>
    <col min="12045" max="12045" width="4.85546875" style="76" bestFit="1" customWidth="1"/>
    <col min="12046" max="12046" width="10.5703125" style="76" customWidth="1"/>
    <col min="12047" max="12047" width="4.85546875" style="76" bestFit="1" customWidth="1"/>
    <col min="12048" max="12048" width="9.7109375" style="76" customWidth="1"/>
    <col min="12049" max="12049" width="4.85546875" style="76" bestFit="1" customWidth="1"/>
    <col min="12050" max="12050" width="12.28515625" style="76" customWidth="1"/>
    <col min="12051" max="12051" width="4.85546875" style="76" bestFit="1" customWidth="1"/>
    <col min="12052" max="12052" width="11.28515625" style="76" customWidth="1"/>
    <col min="12053" max="12053" width="4.85546875" style="76" bestFit="1" customWidth="1"/>
    <col min="12054" max="12054" width="11.28515625" style="76" customWidth="1"/>
    <col min="12055" max="12055" width="4.85546875" style="76" bestFit="1" customWidth="1"/>
    <col min="12056" max="12056" width="12" style="76" customWidth="1"/>
    <col min="12057" max="12288" width="9.140625" style="76"/>
    <col min="12289" max="12289" width="3" style="76" customWidth="1"/>
    <col min="12290" max="12290" width="9" style="76" customWidth="1"/>
    <col min="12291" max="12291" width="9.28515625" style="76" customWidth="1"/>
    <col min="12292" max="12292" width="11.28515625" style="76" customWidth="1"/>
    <col min="12293" max="12293" width="14.140625" style="76" customWidth="1"/>
    <col min="12294" max="12294" width="12.5703125" style="76" customWidth="1"/>
    <col min="12295" max="12295" width="4.85546875" style="76" bestFit="1" customWidth="1"/>
    <col min="12296" max="12296" width="13" style="76" customWidth="1"/>
    <col min="12297" max="12297" width="4.85546875" style="76" bestFit="1" customWidth="1"/>
    <col min="12298" max="12298" width="12.7109375" style="76" customWidth="1"/>
    <col min="12299" max="12299" width="4.85546875" style="76" bestFit="1" customWidth="1"/>
    <col min="12300" max="12300" width="13.85546875" style="76" customWidth="1"/>
    <col min="12301" max="12301" width="4.85546875" style="76" bestFit="1" customWidth="1"/>
    <col min="12302" max="12302" width="10.5703125" style="76" customWidth="1"/>
    <col min="12303" max="12303" width="4.85546875" style="76" bestFit="1" customWidth="1"/>
    <col min="12304" max="12304" width="9.7109375" style="76" customWidth="1"/>
    <col min="12305" max="12305" width="4.85546875" style="76" bestFit="1" customWidth="1"/>
    <col min="12306" max="12306" width="12.28515625" style="76" customWidth="1"/>
    <col min="12307" max="12307" width="4.85546875" style="76" bestFit="1" customWidth="1"/>
    <col min="12308" max="12308" width="11.28515625" style="76" customWidth="1"/>
    <col min="12309" max="12309" width="4.85546875" style="76" bestFit="1" customWidth="1"/>
    <col min="12310" max="12310" width="11.28515625" style="76" customWidth="1"/>
    <col min="12311" max="12311" width="4.85546875" style="76" bestFit="1" customWidth="1"/>
    <col min="12312" max="12312" width="12" style="76" customWidth="1"/>
    <col min="12313" max="12544" width="9.140625" style="76"/>
    <col min="12545" max="12545" width="3" style="76" customWidth="1"/>
    <col min="12546" max="12546" width="9" style="76" customWidth="1"/>
    <col min="12547" max="12547" width="9.28515625" style="76" customWidth="1"/>
    <col min="12548" max="12548" width="11.28515625" style="76" customWidth="1"/>
    <col min="12549" max="12549" width="14.140625" style="76" customWidth="1"/>
    <col min="12550" max="12550" width="12.5703125" style="76" customWidth="1"/>
    <col min="12551" max="12551" width="4.85546875" style="76" bestFit="1" customWidth="1"/>
    <col min="12552" max="12552" width="13" style="76" customWidth="1"/>
    <col min="12553" max="12553" width="4.85546875" style="76" bestFit="1" customWidth="1"/>
    <col min="12554" max="12554" width="12.7109375" style="76" customWidth="1"/>
    <col min="12555" max="12555" width="4.85546875" style="76" bestFit="1" customWidth="1"/>
    <col min="12556" max="12556" width="13.85546875" style="76" customWidth="1"/>
    <col min="12557" max="12557" width="4.85546875" style="76" bestFit="1" customWidth="1"/>
    <col min="12558" max="12558" width="10.5703125" style="76" customWidth="1"/>
    <col min="12559" max="12559" width="4.85546875" style="76" bestFit="1" customWidth="1"/>
    <col min="12560" max="12560" width="9.7109375" style="76" customWidth="1"/>
    <col min="12561" max="12561" width="4.85546875" style="76" bestFit="1" customWidth="1"/>
    <col min="12562" max="12562" width="12.28515625" style="76" customWidth="1"/>
    <col min="12563" max="12563" width="4.85546875" style="76" bestFit="1" customWidth="1"/>
    <col min="12564" max="12564" width="11.28515625" style="76" customWidth="1"/>
    <col min="12565" max="12565" width="4.85546875" style="76" bestFit="1" customWidth="1"/>
    <col min="12566" max="12566" width="11.28515625" style="76" customWidth="1"/>
    <col min="12567" max="12567" width="4.85546875" style="76" bestFit="1" customWidth="1"/>
    <col min="12568" max="12568" width="12" style="76" customWidth="1"/>
    <col min="12569" max="12800" width="9.140625" style="76"/>
    <col min="12801" max="12801" width="3" style="76" customWidth="1"/>
    <col min="12802" max="12802" width="9" style="76" customWidth="1"/>
    <col min="12803" max="12803" width="9.28515625" style="76" customWidth="1"/>
    <col min="12804" max="12804" width="11.28515625" style="76" customWidth="1"/>
    <col min="12805" max="12805" width="14.140625" style="76" customWidth="1"/>
    <col min="12806" max="12806" width="12.5703125" style="76" customWidth="1"/>
    <col min="12807" max="12807" width="4.85546875" style="76" bestFit="1" customWidth="1"/>
    <col min="12808" max="12808" width="13" style="76" customWidth="1"/>
    <col min="12809" max="12809" width="4.85546875" style="76" bestFit="1" customWidth="1"/>
    <col min="12810" max="12810" width="12.7109375" style="76" customWidth="1"/>
    <col min="12811" max="12811" width="4.85546875" style="76" bestFit="1" customWidth="1"/>
    <col min="12812" max="12812" width="13.85546875" style="76" customWidth="1"/>
    <col min="12813" max="12813" width="4.85546875" style="76" bestFit="1" customWidth="1"/>
    <col min="12814" max="12814" width="10.5703125" style="76" customWidth="1"/>
    <col min="12815" max="12815" width="4.85546875" style="76" bestFit="1" customWidth="1"/>
    <col min="12816" max="12816" width="9.7109375" style="76" customWidth="1"/>
    <col min="12817" max="12817" width="4.85546875" style="76" bestFit="1" customWidth="1"/>
    <col min="12818" max="12818" width="12.28515625" style="76" customWidth="1"/>
    <col min="12819" max="12819" width="4.85546875" style="76" bestFit="1" customWidth="1"/>
    <col min="12820" max="12820" width="11.28515625" style="76" customWidth="1"/>
    <col min="12821" max="12821" width="4.85546875" style="76" bestFit="1" customWidth="1"/>
    <col min="12822" max="12822" width="11.28515625" style="76" customWidth="1"/>
    <col min="12823" max="12823" width="4.85546875" style="76" bestFit="1" customWidth="1"/>
    <col min="12824" max="12824" width="12" style="76" customWidth="1"/>
    <col min="12825" max="13056" width="9.140625" style="76"/>
    <col min="13057" max="13057" width="3" style="76" customWidth="1"/>
    <col min="13058" max="13058" width="9" style="76" customWidth="1"/>
    <col min="13059" max="13059" width="9.28515625" style="76" customWidth="1"/>
    <col min="13060" max="13060" width="11.28515625" style="76" customWidth="1"/>
    <col min="13061" max="13061" width="14.140625" style="76" customWidth="1"/>
    <col min="13062" max="13062" width="12.5703125" style="76" customWidth="1"/>
    <col min="13063" max="13063" width="4.85546875" style="76" bestFit="1" customWidth="1"/>
    <col min="13064" max="13064" width="13" style="76" customWidth="1"/>
    <col min="13065" max="13065" width="4.85546875" style="76" bestFit="1" customWidth="1"/>
    <col min="13066" max="13066" width="12.7109375" style="76" customWidth="1"/>
    <col min="13067" max="13067" width="4.85546875" style="76" bestFit="1" customWidth="1"/>
    <col min="13068" max="13068" width="13.85546875" style="76" customWidth="1"/>
    <col min="13069" max="13069" width="4.85546875" style="76" bestFit="1" customWidth="1"/>
    <col min="13070" max="13070" width="10.5703125" style="76" customWidth="1"/>
    <col min="13071" max="13071" width="4.85546875" style="76" bestFit="1" customWidth="1"/>
    <col min="13072" max="13072" width="9.7109375" style="76" customWidth="1"/>
    <col min="13073" max="13073" width="4.85546875" style="76" bestFit="1" customWidth="1"/>
    <col min="13074" max="13074" width="12.28515625" style="76" customWidth="1"/>
    <col min="13075" max="13075" width="4.85546875" style="76" bestFit="1" customWidth="1"/>
    <col min="13076" max="13076" width="11.28515625" style="76" customWidth="1"/>
    <col min="13077" max="13077" width="4.85546875" style="76" bestFit="1" customWidth="1"/>
    <col min="13078" max="13078" width="11.28515625" style="76" customWidth="1"/>
    <col min="13079" max="13079" width="4.85546875" style="76" bestFit="1" customWidth="1"/>
    <col min="13080" max="13080" width="12" style="76" customWidth="1"/>
    <col min="13081" max="13312" width="9.140625" style="76"/>
    <col min="13313" max="13313" width="3" style="76" customWidth="1"/>
    <col min="13314" max="13314" width="9" style="76" customWidth="1"/>
    <col min="13315" max="13315" width="9.28515625" style="76" customWidth="1"/>
    <col min="13316" max="13316" width="11.28515625" style="76" customWidth="1"/>
    <col min="13317" max="13317" width="14.140625" style="76" customWidth="1"/>
    <col min="13318" max="13318" width="12.5703125" style="76" customWidth="1"/>
    <col min="13319" max="13319" width="4.85546875" style="76" bestFit="1" customWidth="1"/>
    <col min="13320" max="13320" width="13" style="76" customWidth="1"/>
    <col min="13321" max="13321" width="4.85546875" style="76" bestFit="1" customWidth="1"/>
    <col min="13322" max="13322" width="12.7109375" style="76" customWidth="1"/>
    <col min="13323" max="13323" width="4.85546875" style="76" bestFit="1" customWidth="1"/>
    <col min="13324" max="13324" width="13.85546875" style="76" customWidth="1"/>
    <col min="13325" max="13325" width="4.85546875" style="76" bestFit="1" customWidth="1"/>
    <col min="13326" max="13326" width="10.5703125" style="76" customWidth="1"/>
    <col min="13327" max="13327" width="4.85546875" style="76" bestFit="1" customWidth="1"/>
    <col min="13328" max="13328" width="9.7109375" style="76" customWidth="1"/>
    <col min="13329" max="13329" width="4.85546875" style="76" bestFit="1" customWidth="1"/>
    <col min="13330" max="13330" width="12.28515625" style="76" customWidth="1"/>
    <col min="13331" max="13331" width="4.85546875" style="76" bestFit="1" customWidth="1"/>
    <col min="13332" max="13332" width="11.28515625" style="76" customWidth="1"/>
    <col min="13333" max="13333" width="4.85546875" style="76" bestFit="1" customWidth="1"/>
    <col min="13334" max="13334" width="11.28515625" style="76" customWidth="1"/>
    <col min="13335" max="13335" width="4.85546875" style="76" bestFit="1" customWidth="1"/>
    <col min="13336" max="13336" width="12" style="76" customWidth="1"/>
    <col min="13337" max="13568" width="9.140625" style="76"/>
    <col min="13569" max="13569" width="3" style="76" customWidth="1"/>
    <col min="13570" max="13570" width="9" style="76" customWidth="1"/>
    <col min="13571" max="13571" width="9.28515625" style="76" customWidth="1"/>
    <col min="13572" max="13572" width="11.28515625" style="76" customWidth="1"/>
    <col min="13573" max="13573" width="14.140625" style="76" customWidth="1"/>
    <col min="13574" max="13574" width="12.5703125" style="76" customWidth="1"/>
    <col min="13575" max="13575" width="4.85546875" style="76" bestFit="1" customWidth="1"/>
    <col min="13576" max="13576" width="13" style="76" customWidth="1"/>
    <col min="13577" max="13577" width="4.85546875" style="76" bestFit="1" customWidth="1"/>
    <col min="13578" max="13578" width="12.7109375" style="76" customWidth="1"/>
    <col min="13579" max="13579" width="4.85546875" style="76" bestFit="1" customWidth="1"/>
    <col min="13580" max="13580" width="13.85546875" style="76" customWidth="1"/>
    <col min="13581" max="13581" width="4.85546875" style="76" bestFit="1" customWidth="1"/>
    <col min="13582" max="13582" width="10.5703125" style="76" customWidth="1"/>
    <col min="13583" max="13583" width="4.85546875" style="76" bestFit="1" customWidth="1"/>
    <col min="13584" max="13584" width="9.7109375" style="76" customWidth="1"/>
    <col min="13585" max="13585" width="4.85546875" style="76" bestFit="1" customWidth="1"/>
    <col min="13586" max="13586" width="12.28515625" style="76" customWidth="1"/>
    <col min="13587" max="13587" width="4.85546875" style="76" bestFit="1" customWidth="1"/>
    <col min="13588" max="13588" width="11.28515625" style="76" customWidth="1"/>
    <col min="13589" max="13589" width="4.85546875" style="76" bestFit="1" customWidth="1"/>
    <col min="13590" max="13590" width="11.28515625" style="76" customWidth="1"/>
    <col min="13591" max="13591" width="4.85546875" style="76" bestFit="1" customWidth="1"/>
    <col min="13592" max="13592" width="12" style="76" customWidth="1"/>
    <col min="13593" max="13824" width="9.140625" style="76"/>
    <col min="13825" max="13825" width="3" style="76" customWidth="1"/>
    <col min="13826" max="13826" width="9" style="76" customWidth="1"/>
    <col min="13827" max="13827" width="9.28515625" style="76" customWidth="1"/>
    <col min="13828" max="13828" width="11.28515625" style="76" customWidth="1"/>
    <col min="13829" max="13829" width="14.140625" style="76" customWidth="1"/>
    <col min="13830" max="13830" width="12.5703125" style="76" customWidth="1"/>
    <col min="13831" max="13831" width="4.85546875" style="76" bestFit="1" customWidth="1"/>
    <col min="13832" max="13832" width="13" style="76" customWidth="1"/>
    <col min="13833" max="13833" width="4.85546875" style="76" bestFit="1" customWidth="1"/>
    <col min="13834" max="13834" width="12.7109375" style="76" customWidth="1"/>
    <col min="13835" max="13835" width="4.85546875" style="76" bestFit="1" customWidth="1"/>
    <col min="13836" max="13836" width="13.85546875" style="76" customWidth="1"/>
    <col min="13837" max="13837" width="4.85546875" style="76" bestFit="1" customWidth="1"/>
    <col min="13838" max="13838" width="10.5703125" style="76" customWidth="1"/>
    <col min="13839" max="13839" width="4.85546875" style="76" bestFit="1" customWidth="1"/>
    <col min="13840" max="13840" width="9.7109375" style="76" customWidth="1"/>
    <col min="13841" max="13841" width="4.85546875" style="76" bestFit="1" customWidth="1"/>
    <col min="13842" max="13842" width="12.28515625" style="76" customWidth="1"/>
    <col min="13843" max="13843" width="4.85546875" style="76" bestFit="1" customWidth="1"/>
    <col min="13844" max="13844" width="11.28515625" style="76" customWidth="1"/>
    <col min="13845" max="13845" width="4.85546875" style="76" bestFit="1" customWidth="1"/>
    <col min="13846" max="13846" width="11.28515625" style="76" customWidth="1"/>
    <col min="13847" max="13847" width="4.85546875" style="76" bestFit="1" customWidth="1"/>
    <col min="13848" max="13848" width="12" style="76" customWidth="1"/>
    <col min="13849" max="14080" width="9.140625" style="76"/>
    <col min="14081" max="14081" width="3" style="76" customWidth="1"/>
    <col min="14082" max="14082" width="9" style="76" customWidth="1"/>
    <col min="14083" max="14083" width="9.28515625" style="76" customWidth="1"/>
    <col min="14084" max="14084" width="11.28515625" style="76" customWidth="1"/>
    <col min="14085" max="14085" width="14.140625" style="76" customWidth="1"/>
    <col min="14086" max="14086" width="12.5703125" style="76" customWidth="1"/>
    <col min="14087" max="14087" width="4.85546875" style="76" bestFit="1" customWidth="1"/>
    <col min="14088" max="14088" width="13" style="76" customWidth="1"/>
    <col min="14089" max="14089" width="4.85546875" style="76" bestFit="1" customWidth="1"/>
    <col min="14090" max="14090" width="12.7109375" style="76" customWidth="1"/>
    <col min="14091" max="14091" width="4.85546875" style="76" bestFit="1" customWidth="1"/>
    <col min="14092" max="14092" width="13.85546875" style="76" customWidth="1"/>
    <col min="14093" max="14093" width="4.85546875" style="76" bestFit="1" customWidth="1"/>
    <col min="14094" max="14094" width="10.5703125" style="76" customWidth="1"/>
    <col min="14095" max="14095" width="4.85546875" style="76" bestFit="1" customWidth="1"/>
    <col min="14096" max="14096" width="9.7109375" style="76" customWidth="1"/>
    <col min="14097" max="14097" width="4.85546875" style="76" bestFit="1" customWidth="1"/>
    <col min="14098" max="14098" width="12.28515625" style="76" customWidth="1"/>
    <col min="14099" max="14099" width="4.85546875" style="76" bestFit="1" customWidth="1"/>
    <col min="14100" max="14100" width="11.28515625" style="76" customWidth="1"/>
    <col min="14101" max="14101" width="4.85546875" style="76" bestFit="1" customWidth="1"/>
    <col min="14102" max="14102" width="11.28515625" style="76" customWidth="1"/>
    <col min="14103" max="14103" width="4.85546875" style="76" bestFit="1" customWidth="1"/>
    <col min="14104" max="14104" width="12" style="76" customWidth="1"/>
    <col min="14105" max="14336" width="9.140625" style="76"/>
    <col min="14337" max="14337" width="3" style="76" customWidth="1"/>
    <col min="14338" max="14338" width="9" style="76" customWidth="1"/>
    <col min="14339" max="14339" width="9.28515625" style="76" customWidth="1"/>
    <col min="14340" max="14340" width="11.28515625" style="76" customWidth="1"/>
    <col min="14341" max="14341" width="14.140625" style="76" customWidth="1"/>
    <col min="14342" max="14342" width="12.5703125" style="76" customWidth="1"/>
    <col min="14343" max="14343" width="4.85546875" style="76" bestFit="1" customWidth="1"/>
    <col min="14344" max="14344" width="13" style="76" customWidth="1"/>
    <col min="14345" max="14345" width="4.85546875" style="76" bestFit="1" customWidth="1"/>
    <col min="14346" max="14346" width="12.7109375" style="76" customWidth="1"/>
    <col min="14347" max="14347" width="4.85546875" style="76" bestFit="1" customWidth="1"/>
    <col min="14348" max="14348" width="13.85546875" style="76" customWidth="1"/>
    <col min="14349" max="14349" width="4.85546875" style="76" bestFit="1" customWidth="1"/>
    <col min="14350" max="14350" width="10.5703125" style="76" customWidth="1"/>
    <col min="14351" max="14351" width="4.85546875" style="76" bestFit="1" customWidth="1"/>
    <col min="14352" max="14352" width="9.7109375" style="76" customWidth="1"/>
    <col min="14353" max="14353" width="4.85546875" style="76" bestFit="1" customWidth="1"/>
    <col min="14354" max="14354" width="12.28515625" style="76" customWidth="1"/>
    <col min="14355" max="14355" width="4.85546875" style="76" bestFit="1" customWidth="1"/>
    <col min="14356" max="14356" width="11.28515625" style="76" customWidth="1"/>
    <col min="14357" max="14357" width="4.85546875" style="76" bestFit="1" customWidth="1"/>
    <col min="14358" max="14358" width="11.28515625" style="76" customWidth="1"/>
    <col min="14359" max="14359" width="4.85546875" style="76" bestFit="1" customWidth="1"/>
    <col min="14360" max="14360" width="12" style="76" customWidth="1"/>
    <col min="14361" max="14592" width="9.140625" style="76"/>
    <col min="14593" max="14593" width="3" style="76" customWidth="1"/>
    <col min="14594" max="14594" width="9" style="76" customWidth="1"/>
    <col min="14595" max="14595" width="9.28515625" style="76" customWidth="1"/>
    <col min="14596" max="14596" width="11.28515625" style="76" customWidth="1"/>
    <col min="14597" max="14597" width="14.140625" style="76" customWidth="1"/>
    <col min="14598" max="14598" width="12.5703125" style="76" customWidth="1"/>
    <col min="14599" max="14599" width="4.85546875" style="76" bestFit="1" customWidth="1"/>
    <col min="14600" max="14600" width="13" style="76" customWidth="1"/>
    <col min="14601" max="14601" width="4.85546875" style="76" bestFit="1" customWidth="1"/>
    <col min="14602" max="14602" width="12.7109375" style="76" customWidth="1"/>
    <col min="14603" max="14603" width="4.85546875" style="76" bestFit="1" customWidth="1"/>
    <col min="14604" max="14604" width="13.85546875" style="76" customWidth="1"/>
    <col min="14605" max="14605" width="4.85546875" style="76" bestFit="1" customWidth="1"/>
    <col min="14606" max="14606" width="10.5703125" style="76" customWidth="1"/>
    <col min="14607" max="14607" width="4.85546875" style="76" bestFit="1" customWidth="1"/>
    <col min="14608" max="14608" width="9.7109375" style="76" customWidth="1"/>
    <col min="14609" max="14609" width="4.85546875" style="76" bestFit="1" customWidth="1"/>
    <col min="14610" max="14610" width="12.28515625" style="76" customWidth="1"/>
    <col min="14611" max="14611" width="4.85546875" style="76" bestFit="1" customWidth="1"/>
    <col min="14612" max="14612" width="11.28515625" style="76" customWidth="1"/>
    <col min="14613" max="14613" width="4.85546875" style="76" bestFit="1" customWidth="1"/>
    <col min="14614" max="14614" width="11.28515625" style="76" customWidth="1"/>
    <col min="14615" max="14615" width="4.85546875" style="76" bestFit="1" customWidth="1"/>
    <col min="14616" max="14616" width="12" style="76" customWidth="1"/>
    <col min="14617" max="14848" width="9.140625" style="76"/>
    <col min="14849" max="14849" width="3" style="76" customWidth="1"/>
    <col min="14850" max="14850" width="9" style="76" customWidth="1"/>
    <col min="14851" max="14851" width="9.28515625" style="76" customWidth="1"/>
    <col min="14852" max="14852" width="11.28515625" style="76" customWidth="1"/>
    <col min="14853" max="14853" width="14.140625" style="76" customWidth="1"/>
    <col min="14854" max="14854" width="12.5703125" style="76" customWidth="1"/>
    <col min="14855" max="14855" width="4.85546875" style="76" bestFit="1" customWidth="1"/>
    <col min="14856" max="14856" width="13" style="76" customWidth="1"/>
    <col min="14857" max="14857" width="4.85546875" style="76" bestFit="1" customWidth="1"/>
    <col min="14858" max="14858" width="12.7109375" style="76" customWidth="1"/>
    <col min="14859" max="14859" width="4.85546875" style="76" bestFit="1" customWidth="1"/>
    <col min="14860" max="14860" width="13.85546875" style="76" customWidth="1"/>
    <col min="14861" max="14861" width="4.85546875" style="76" bestFit="1" customWidth="1"/>
    <col min="14862" max="14862" width="10.5703125" style="76" customWidth="1"/>
    <col min="14863" max="14863" width="4.85546875" style="76" bestFit="1" customWidth="1"/>
    <col min="14864" max="14864" width="9.7109375" style="76" customWidth="1"/>
    <col min="14865" max="14865" width="4.85546875" style="76" bestFit="1" customWidth="1"/>
    <col min="14866" max="14866" width="12.28515625" style="76" customWidth="1"/>
    <col min="14867" max="14867" width="4.85546875" style="76" bestFit="1" customWidth="1"/>
    <col min="14868" max="14868" width="11.28515625" style="76" customWidth="1"/>
    <col min="14869" max="14869" width="4.85546875" style="76" bestFit="1" customWidth="1"/>
    <col min="14870" max="14870" width="11.28515625" style="76" customWidth="1"/>
    <col min="14871" max="14871" width="4.85546875" style="76" bestFit="1" customWidth="1"/>
    <col min="14872" max="14872" width="12" style="76" customWidth="1"/>
    <col min="14873" max="15104" width="9.140625" style="76"/>
    <col min="15105" max="15105" width="3" style="76" customWidth="1"/>
    <col min="15106" max="15106" width="9" style="76" customWidth="1"/>
    <col min="15107" max="15107" width="9.28515625" style="76" customWidth="1"/>
    <col min="15108" max="15108" width="11.28515625" style="76" customWidth="1"/>
    <col min="15109" max="15109" width="14.140625" style="76" customWidth="1"/>
    <col min="15110" max="15110" width="12.5703125" style="76" customWidth="1"/>
    <col min="15111" max="15111" width="4.85546875" style="76" bestFit="1" customWidth="1"/>
    <col min="15112" max="15112" width="13" style="76" customWidth="1"/>
    <col min="15113" max="15113" width="4.85546875" style="76" bestFit="1" customWidth="1"/>
    <col min="15114" max="15114" width="12.7109375" style="76" customWidth="1"/>
    <col min="15115" max="15115" width="4.85546875" style="76" bestFit="1" customWidth="1"/>
    <col min="15116" max="15116" width="13.85546875" style="76" customWidth="1"/>
    <col min="15117" max="15117" width="4.85546875" style="76" bestFit="1" customWidth="1"/>
    <col min="15118" max="15118" width="10.5703125" style="76" customWidth="1"/>
    <col min="15119" max="15119" width="4.85546875" style="76" bestFit="1" customWidth="1"/>
    <col min="15120" max="15120" width="9.7109375" style="76" customWidth="1"/>
    <col min="15121" max="15121" width="4.85546875" style="76" bestFit="1" customWidth="1"/>
    <col min="15122" max="15122" width="12.28515625" style="76" customWidth="1"/>
    <col min="15123" max="15123" width="4.85546875" style="76" bestFit="1" customWidth="1"/>
    <col min="15124" max="15124" width="11.28515625" style="76" customWidth="1"/>
    <col min="15125" max="15125" width="4.85546875" style="76" bestFit="1" customWidth="1"/>
    <col min="15126" max="15126" width="11.28515625" style="76" customWidth="1"/>
    <col min="15127" max="15127" width="4.85546875" style="76" bestFit="1" customWidth="1"/>
    <col min="15128" max="15128" width="12" style="76" customWidth="1"/>
    <col min="15129" max="15360" width="9.140625" style="76"/>
    <col min="15361" max="15361" width="3" style="76" customWidth="1"/>
    <col min="15362" max="15362" width="9" style="76" customWidth="1"/>
    <col min="15363" max="15363" width="9.28515625" style="76" customWidth="1"/>
    <col min="15364" max="15364" width="11.28515625" style="76" customWidth="1"/>
    <col min="15365" max="15365" width="14.140625" style="76" customWidth="1"/>
    <col min="15366" max="15366" width="12.5703125" style="76" customWidth="1"/>
    <col min="15367" max="15367" width="4.85546875" style="76" bestFit="1" customWidth="1"/>
    <col min="15368" max="15368" width="13" style="76" customWidth="1"/>
    <col min="15369" max="15369" width="4.85546875" style="76" bestFit="1" customWidth="1"/>
    <col min="15370" max="15370" width="12.7109375" style="76" customWidth="1"/>
    <col min="15371" max="15371" width="4.85546875" style="76" bestFit="1" customWidth="1"/>
    <col min="15372" max="15372" width="13.85546875" style="76" customWidth="1"/>
    <col min="15373" max="15373" width="4.85546875" style="76" bestFit="1" customWidth="1"/>
    <col min="15374" max="15374" width="10.5703125" style="76" customWidth="1"/>
    <col min="15375" max="15375" width="4.85546875" style="76" bestFit="1" customWidth="1"/>
    <col min="15376" max="15376" width="9.7109375" style="76" customWidth="1"/>
    <col min="15377" max="15377" width="4.85546875" style="76" bestFit="1" customWidth="1"/>
    <col min="15378" max="15378" width="12.28515625" style="76" customWidth="1"/>
    <col min="15379" max="15379" width="4.85546875" style="76" bestFit="1" customWidth="1"/>
    <col min="15380" max="15380" width="11.28515625" style="76" customWidth="1"/>
    <col min="15381" max="15381" width="4.85546875" style="76" bestFit="1" customWidth="1"/>
    <col min="15382" max="15382" width="11.28515625" style="76" customWidth="1"/>
    <col min="15383" max="15383" width="4.85546875" style="76" bestFit="1" customWidth="1"/>
    <col min="15384" max="15384" width="12" style="76" customWidth="1"/>
    <col min="15385" max="15616" width="9.140625" style="76"/>
    <col min="15617" max="15617" width="3" style="76" customWidth="1"/>
    <col min="15618" max="15618" width="9" style="76" customWidth="1"/>
    <col min="15619" max="15619" width="9.28515625" style="76" customWidth="1"/>
    <col min="15620" max="15620" width="11.28515625" style="76" customWidth="1"/>
    <col min="15621" max="15621" width="14.140625" style="76" customWidth="1"/>
    <col min="15622" max="15622" width="12.5703125" style="76" customWidth="1"/>
    <col min="15623" max="15623" width="4.85546875" style="76" bestFit="1" customWidth="1"/>
    <col min="15624" max="15624" width="13" style="76" customWidth="1"/>
    <col min="15625" max="15625" width="4.85546875" style="76" bestFit="1" customWidth="1"/>
    <col min="15626" max="15626" width="12.7109375" style="76" customWidth="1"/>
    <col min="15627" max="15627" width="4.85546875" style="76" bestFit="1" customWidth="1"/>
    <col min="15628" max="15628" width="13.85546875" style="76" customWidth="1"/>
    <col min="15629" max="15629" width="4.85546875" style="76" bestFit="1" customWidth="1"/>
    <col min="15630" max="15630" width="10.5703125" style="76" customWidth="1"/>
    <col min="15631" max="15631" width="4.85546875" style="76" bestFit="1" customWidth="1"/>
    <col min="15632" max="15632" width="9.7109375" style="76" customWidth="1"/>
    <col min="15633" max="15633" width="4.85546875" style="76" bestFit="1" customWidth="1"/>
    <col min="15634" max="15634" width="12.28515625" style="76" customWidth="1"/>
    <col min="15635" max="15635" width="4.85546875" style="76" bestFit="1" customWidth="1"/>
    <col min="15636" max="15636" width="11.28515625" style="76" customWidth="1"/>
    <col min="15637" max="15637" width="4.85546875" style="76" bestFit="1" customWidth="1"/>
    <col min="15638" max="15638" width="11.28515625" style="76" customWidth="1"/>
    <col min="15639" max="15639" width="4.85546875" style="76" bestFit="1" customWidth="1"/>
    <col min="15640" max="15640" width="12" style="76" customWidth="1"/>
    <col min="15641" max="15872" width="9.140625" style="76"/>
    <col min="15873" max="15873" width="3" style="76" customWidth="1"/>
    <col min="15874" max="15874" width="9" style="76" customWidth="1"/>
    <col min="15875" max="15875" width="9.28515625" style="76" customWidth="1"/>
    <col min="15876" max="15876" width="11.28515625" style="76" customWidth="1"/>
    <col min="15877" max="15877" width="14.140625" style="76" customWidth="1"/>
    <col min="15878" max="15878" width="12.5703125" style="76" customWidth="1"/>
    <col min="15879" max="15879" width="4.85546875" style="76" bestFit="1" customWidth="1"/>
    <col min="15880" max="15880" width="13" style="76" customWidth="1"/>
    <col min="15881" max="15881" width="4.85546875" style="76" bestFit="1" customWidth="1"/>
    <col min="15882" max="15882" width="12.7109375" style="76" customWidth="1"/>
    <col min="15883" max="15883" width="4.85546875" style="76" bestFit="1" customWidth="1"/>
    <col min="15884" max="15884" width="13.85546875" style="76" customWidth="1"/>
    <col min="15885" max="15885" width="4.85546875" style="76" bestFit="1" customWidth="1"/>
    <col min="15886" max="15886" width="10.5703125" style="76" customWidth="1"/>
    <col min="15887" max="15887" width="4.85546875" style="76" bestFit="1" customWidth="1"/>
    <col min="15888" max="15888" width="9.7109375" style="76" customWidth="1"/>
    <col min="15889" max="15889" width="4.85546875" style="76" bestFit="1" customWidth="1"/>
    <col min="15890" max="15890" width="12.28515625" style="76" customWidth="1"/>
    <col min="15891" max="15891" width="4.85546875" style="76" bestFit="1" customWidth="1"/>
    <col min="15892" max="15892" width="11.28515625" style="76" customWidth="1"/>
    <col min="15893" max="15893" width="4.85546875" style="76" bestFit="1" customWidth="1"/>
    <col min="15894" max="15894" width="11.28515625" style="76" customWidth="1"/>
    <col min="15895" max="15895" width="4.85546875" style="76" bestFit="1" customWidth="1"/>
    <col min="15896" max="15896" width="12" style="76" customWidth="1"/>
    <col min="15897" max="16128" width="9.140625" style="76"/>
    <col min="16129" max="16129" width="3" style="76" customWidth="1"/>
    <col min="16130" max="16130" width="9" style="76" customWidth="1"/>
    <col min="16131" max="16131" width="9.28515625" style="76" customWidth="1"/>
    <col min="16132" max="16132" width="11.28515625" style="76" customWidth="1"/>
    <col min="16133" max="16133" width="14.140625" style="76" customWidth="1"/>
    <col min="16134" max="16134" width="12.5703125" style="76" customWidth="1"/>
    <col min="16135" max="16135" width="4.85546875" style="76" bestFit="1" customWidth="1"/>
    <col min="16136" max="16136" width="13" style="76" customWidth="1"/>
    <col min="16137" max="16137" width="4.85546875" style="76" bestFit="1" customWidth="1"/>
    <col min="16138" max="16138" width="12.7109375" style="76" customWidth="1"/>
    <col min="16139" max="16139" width="4.85546875" style="76" bestFit="1" customWidth="1"/>
    <col min="16140" max="16140" width="13.85546875" style="76" customWidth="1"/>
    <col min="16141" max="16141" width="4.85546875" style="76" bestFit="1" customWidth="1"/>
    <col min="16142" max="16142" width="10.5703125" style="76" customWidth="1"/>
    <col min="16143" max="16143" width="4.85546875" style="76" bestFit="1" customWidth="1"/>
    <col min="16144" max="16144" width="9.7109375" style="76" customWidth="1"/>
    <col min="16145" max="16145" width="4.85546875" style="76" bestFit="1" customWidth="1"/>
    <col min="16146" max="16146" width="12.28515625" style="76" customWidth="1"/>
    <col min="16147" max="16147" width="4.85546875" style="76" bestFit="1" customWidth="1"/>
    <col min="16148" max="16148" width="11.28515625" style="76" customWidth="1"/>
    <col min="16149" max="16149" width="4.85546875" style="76" bestFit="1" customWidth="1"/>
    <col min="16150" max="16150" width="11.28515625" style="76" customWidth="1"/>
    <col min="16151" max="16151" width="4.85546875" style="76" bestFit="1" customWidth="1"/>
    <col min="16152" max="16152" width="12" style="76" customWidth="1"/>
    <col min="16153" max="16384" width="9.140625" style="76"/>
  </cols>
  <sheetData>
    <row r="1" spans="2:24" ht="13.5" thickBot="1" x14ac:dyDescent="0.25"/>
    <row r="2" spans="2:24" s="86" customFormat="1" x14ac:dyDescent="0.2">
      <c r="B2" s="162"/>
      <c r="C2" s="79"/>
      <c r="D2" s="79"/>
      <c r="E2" s="163"/>
      <c r="F2" s="163"/>
      <c r="G2" s="80"/>
      <c r="H2" s="80"/>
      <c r="I2" s="80"/>
      <c r="J2" s="80"/>
      <c r="K2" s="80"/>
      <c r="L2" s="80"/>
      <c r="M2" s="80"/>
      <c r="N2" s="80"/>
      <c r="O2" s="80"/>
      <c r="P2" s="81" t="s">
        <v>96</v>
      </c>
      <c r="Q2" s="24"/>
      <c r="R2" s="24"/>
      <c r="S2" s="80"/>
      <c r="T2" s="80"/>
      <c r="U2" s="80"/>
      <c r="V2" s="80"/>
      <c r="W2" s="80"/>
      <c r="X2" s="164"/>
    </row>
    <row r="3" spans="2:24" s="86" customFormat="1" x14ac:dyDescent="0.2">
      <c r="B3" s="165"/>
      <c r="C3" s="89"/>
      <c r="D3" s="89"/>
      <c r="E3" s="166"/>
      <c r="F3" s="166"/>
      <c r="G3" s="90"/>
      <c r="H3" s="90"/>
      <c r="I3" s="90"/>
      <c r="J3" s="90"/>
      <c r="K3" s="90"/>
      <c r="L3" s="90"/>
      <c r="M3" s="90"/>
      <c r="N3" s="90"/>
      <c r="O3" s="90"/>
      <c r="P3" s="91" t="s">
        <v>147</v>
      </c>
      <c r="Q3" s="92"/>
      <c r="R3" s="92"/>
      <c r="S3" s="90"/>
      <c r="T3" s="90"/>
      <c r="U3" s="90"/>
      <c r="V3" s="90"/>
      <c r="W3" s="90"/>
      <c r="X3" s="167"/>
    </row>
    <row r="4" spans="2:24" s="86" customFormat="1" x14ac:dyDescent="0.2">
      <c r="B4" s="87"/>
      <c r="C4" s="89"/>
      <c r="D4" s="89"/>
      <c r="E4" s="88"/>
      <c r="F4" s="90"/>
      <c r="G4" s="90"/>
      <c r="H4" s="90"/>
      <c r="I4" s="90"/>
      <c r="J4" s="90"/>
      <c r="K4" s="90"/>
      <c r="L4" s="90"/>
      <c r="M4" s="90"/>
      <c r="N4" s="90"/>
      <c r="O4" s="90"/>
      <c r="P4" s="91" t="s">
        <v>148</v>
      </c>
      <c r="Q4" s="92"/>
      <c r="R4" s="92"/>
      <c r="S4" s="90"/>
      <c r="T4" s="90"/>
      <c r="U4" s="90"/>
      <c r="V4" s="90"/>
      <c r="W4" s="90"/>
      <c r="X4" s="167"/>
    </row>
    <row r="5" spans="2:24" s="86" customFormat="1" ht="13.5" thickBot="1" x14ac:dyDescent="0.25">
      <c r="B5" s="97" t="s">
        <v>797</v>
      </c>
      <c r="C5" s="99"/>
      <c r="D5" s="99"/>
      <c r="E5" s="98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1" t="s">
        <v>149</v>
      </c>
      <c r="Q5" s="102"/>
      <c r="R5" s="102"/>
      <c r="S5" s="104"/>
      <c r="T5" s="104"/>
      <c r="U5" s="104"/>
      <c r="V5" s="104"/>
      <c r="W5" s="104"/>
      <c r="X5" s="168"/>
    </row>
    <row r="6" spans="2:24" s="115" customFormat="1" ht="11.25" x14ac:dyDescent="0.2">
      <c r="B6" s="107"/>
      <c r="C6" s="109"/>
      <c r="D6" s="109"/>
      <c r="E6" s="108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11"/>
    </row>
    <row r="7" spans="2:24" s="115" customFormat="1" ht="11.25" x14ac:dyDescent="0.2">
      <c r="B7" s="116"/>
      <c r="C7" s="110"/>
      <c r="D7" s="110"/>
      <c r="E7" s="117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69"/>
    </row>
    <row r="8" spans="2:24" s="115" customFormat="1" ht="12" thickBot="1" x14ac:dyDescent="0.25">
      <c r="B8" s="118"/>
      <c r="C8" s="120"/>
      <c r="D8" s="120"/>
      <c r="E8" s="119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1"/>
      <c r="Q8" s="121"/>
      <c r="R8" s="121"/>
      <c r="S8" s="121"/>
      <c r="T8" s="121"/>
      <c r="U8" s="121"/>
      <c r="V8" s="121"/>
      <c r="W8" s="120"/>
      <c r="X8" s="23" t="s">
        <v>298</v>
      </c>
    </row>
    <row r="9" spans="2:24" s="127" customFormat="1" ht="39" customHeight="1" x14ac:dyDescent="0.2">
      <c r="B9" s="877" t="s">
        <v>156</v>
      </c>
      <c r="C9" s="880" t="s">
        <v>336</v>
      </c>
      <c r="D9" s="880" t="s">
        <v>337</v>
      </c>
      <c r="E9" s="883" t="s">
        <v>338</v>
      </c>
      <c r="F9" s="883" t="s">
        <v>339</v>
      </c>
      <c r="G9" s="170"/>
      <c r="H9" s="874" t="s">
        <v>340</v>
      </c>
      <c r="I9" s="170"/>
      <c r="J9" s="874" t="s">
        <v>341</v>
      </c>
      <c r="K9" s="170"/>
      <c r="L9" s="874" t="s">
        <v>342</v>
      </c>
      <c r="M9" s="170"/>
      <c r="N9" s="874" t="s">
        <v>343</v>
      </c>
      <c r="O9" s="170"/>
      <c r="P9" s="874" t="s">
        <v>344</v>
      </c>
      <c r="Q9" s="170"/>
      <c r="R9" s="874" t="s">
        <v>345</v>
      </c>
      <c r="S9" s="170"/>
      <c r="T9" s="874" t="s">
        <v>346</v>
      </c>
      <c r="U9" s="170"/>
      <c r="V9" s="874" t="s">
        <v>347</v>
      </c>
      <c r="W9" s="170"/>
      <c r="X9" s="886" t="s">
        <v>348</v>
      </c>
    </row>
    <row r="10" spans="2:24" s="127" customFormat="1" ht="27" customHeight="1" x14ac:dyDescent="0.2">
      <c r="B10" s="878"/>
      <c r="C10" s="881"/>
      <c r="D10" s="881"/>
      <c r="E10" s="884"/>
      <c r="F10" s="884"/>
      <c r="G10" s="171"/>
      <c r="H10" s="875"/>
      <c r="I10" s="171"/>
      <c r="J10" s="875"/>
      <c r="K10" s="171"/>
      <c r="L10" s="875"/>
      <c r="M10" s="171"/>
      <c r="N10" s="875"/>
      <c r="O10" s="171"/>
      <c r="P10" s="875"/>
      <c r="Q10" s="171"/>
      <c r="R10" s="875"/>
      <c r="S10" s="171"/>
      <c r="T10" s="875"/>
      <c r="U10" s="171"/>
      <c r="V10" s="875"/>
      <c r="W10" s="171"/>
      <c r="X10" s="887"/>
    </row>
    <row r="11" spans="2:24" s="127" customFormat="1" ht="11.25" customHeight="1" x14ac:dyDescent="0.2">
      <c r="B11" s="879"/>
      <c r="C11" s="882"/>
      <c r="D11" s="882"/>
      <c r="E11" s="885"/>
      <c r="F11" s="885"/>
      <c r="G11" s="171"/>
      <c r="H11" s="876"/>
      <c r="I11" s="171"/>
      <c r="J11" s="876"/>
      <c r="K11" s="171"/>
      <c r="L11" s="876"/>
      <c r="M11" s="171"/>
      <c r="N11" s="876"/>
      <c r="O11" s="171"/>
      <c r="P11" s="876"/>
      <c r="Q11" s="171"/>
      <c r="R11" s="876"/>
      <c r="S11" s="171"/>
      <c r="T11" s="876"/>
      <c r="U11" s="171"/>
      <c r="V11" s="876"/>
      <c r="W11" s="171"/>
      <c r="X11" s="888"/>
    </row>
    <row r="12" spans="2:24" s="136" customFormat="1" ht="11.25" x14ac:dyDescent="0.2">
      <c r="B12" s="59">
        <v>1</v>
      </c>
      <c r="C12" s="133">
        <v>2</v>
      </c>
      <c r="D12" s="133">
        <v>3</v>
      </c>
      <c r="E12" s="31">
        <v>4</v>
      </c>
      <c r="F12" s="31">
        <v>5</v>
      </c>
      <c r="G12" s="132"/>
      <c r="H12" s="132">
        <v>6</v>
      </c>
      <c r="I12" s="132"/>
      <c r="J12" s="132">
        <f>H12+1</f>
        <v>7</v>
      </c>
      <c r="K12" s="132"/>
      <c r="L12" s="132">
        <f>J12+1</f>
        <v>8</v>
      </c>
      <c r="M12" s="132"/>
      <c r="N12" s="132">
        <f>L12+1</f>
        <v>9</v>
      </c>
      <c r="O12" s="132"/>
      <c r="P12" s="132">
        <f>N12+1</f>
        <v>10</v>
      </c>
      <c r="Q12" s="132"/>
      <c r="R12" s="132">
        <f>P12+1</f>
        <v>11</v>
      </c>
      <c r="S12" s="132"/>
      <c r="T12" s="132">
        <f>R12+1</f>
        <v>12</v>
      </c>
      <c r="U12" s="172"/>
      <c r="V12" s="132">
        <f>T12+1</f>
        <v>13</v>
      </c>
      <c r="W12" s="172"/>
      <c r="X12" s="173">
        <f>V12+1</f>
        <v>14</v>
      </c>
    </row>
    <row r="13" spans="2:24" s="115" customFormat="1" ht="11.25" x14ac:dyDescent="0.2">
      <c r="B13" s="11" t="s">
        <v>165</v>
      </c>
      <c r="C13" s="174"/>
      <c r="D13" s="174" t="s">
        <v>349</v>
      </c>
      <c r="E13" s="51"/>
      <c r="F13" s="51" t="s">
        <v>350</v>
      </c>
      <c r="G13" s="175">
        <v>1001</v>
      </c>
      <c r="H13" s="174"/>
      <c r="I13" s="175">
        <f>G13+1000</f>
        <v>2001</v>
      </c>
      <c r="J13" s="174"/>
      <c r="K13" s="175">
        <f>I13+1000</f>
        <v>3001</v>
      </c>
      <c r="L13" s="174"/>
      <c r="M13" s="175">
        <f>K13+1000</f>
        <v>4001</v>
      </c>
      <c r="N13" s="174"/>
      <c r="O13" s="175">
        <f>M13+1000</f>
        <v>5001</v>
      </c>
      <c r="P13" s="174"/>
      <c r="Q13" s="175">
        <f>O13+1000</f>
        <v>6001</v>
      </c>
      <c r="R13" s="174"/>
      <c r="S13" s="175">
        <f>Q13+1000</f>
        <v>7001</v>
      </c>
      <c r="T13" s="176"/>
      <c r="U13" s="175">
        <f>S13+1000</f>
        <v>8001</v>
      </c>
      <c r="V13" s="177"/>
      <c r="W13" s="175">
        <f>U13+1000</f>
        <v>9001</v>
      </c>
      <c r="X13" s="178"/>
    </row>
    <row r="14" spans="2:24" s="115" customFormat="1" ht="11.25" customHeight="1" x14ac:dyDescent="0.2">
      <c r="B14" s="11" t="s">
        <v>172</v>
      </c>
      <c r="C14" s="174"/>
      <c r="D14" s="174" t="s">
        <v>351</v>
      </c>
      <c r="E14" s="52"/>
      <c r="F14" s="52" t="s">
        <v>352</v>
      </c>
      <c r="G14" s="175">
        <v>1002</v>
      </c>
      <c r="H14" s="174"/>
      <c r="I14" s="175">
        <f>G14+1000</f>
        <v>2002</v>
      </c>
      <c r="J14" s="174"/>
      <c r="K14" s="175">
        <f>I14+1000</f>
        <v>3002</v>
      </c>
      <c r="L14" s="174"/>
      <c r="M14" s="175">
        <f>K14+1000</f>
        <v>4002</v>
      </c>
      <c r="N14" s="174"/>
      <c r="O14" s="175">
        <f>M14+1000</f>
        <v>5002</v>
      </c>
      <c r="P14" s="174"/>
      <c r="Q14" s="175">
        <f>O14+1000</f>
        <v>6002</v>
      </c>
      <c r="R14" s="174"/>
      <c r="S14" s="175">
        <f>Q14+1000</f>
        <v>7002</v>
      </c>
      <c r="T14" s="176"/>
      <c r="U14" s="175">
        <f>S14+1000</f>
        <v>8002</v>
      </c>
      <c r="V14" s="177"/>
      <c r="W14" s="175">
        <f>U14+1000</f>
        <v>9002</v>
      </c>
      <c r="X14" s="178"/>
    </row>
    <row r="15" spans="2:24" s="115" customFormat="1" ht="11.25" x14ac:dyDescent="0.2">
      <c r="B15" s="11" t="s">
        <v>173</v>
      </c>
      <c r="C15" s="174"/>
      <c r="D15" s="174" t="s">
        <v>353</v>
      </c>
      <c r="E15" s="51"/>
      <c r="F15" s="51" t="s">
        <v>354</v>
      </c>
      <c r="G15" s="175">
        <v>1003</v>
      </c>
      <c r="H15" s="174"/>
      <c r="I15" s="175">
        <f>G15+1000</f>
        <v>2003</v>
      </c>
      <c r="J15" s="174"/>
      <c r="K15" s="175">
        <f>I15+1000</f>
        <v>3003</v>
      </c>
      <c r="L15" s="174"/>
      <c r="M15" s="175">
        <f>K15+1000</f>
        <v>4003</v>
      </c>
      <c r="N15" s="174"/>
      <c r="O15" s="175">
        <f>M15+1000</f>
        <v>5003</v>
      </c>
      <c r="P15" s="174"/>
      <c r="Q15" s="175">
        <f>O15+1000</f>
        <v>6003</v>
      </c>
      <c r="R15" s="174"/>
      <c r="S15" s="175">
        <f>Q15+1000</f>
        <v>7003</v>
      </c>
      <c r="T15" s="176"/>
      <c r="U15" s="175">
        <f>S15+1000</f>
        <v>8003</v>
      </c>
      <c r="V15" s="177"/>
      <c r="W15" s="175">
        <f>U15+1000</f>
        <v>9003</v>
      </c>
      <c r="X15" s="178"/>
    </row>
    <row r="16" spans="2:24" s="115" customFormat="1" ht="12" x14ac:dyDescent="0.2">
      <c r="B16" s="11" t="s">
        <v>176</v>
      </c>
      <c r="C16" s="179" t="s">
        <v>317</v>
      </c>
      <c r="D16" s="179" t="s">
        <v>317</v>
      </c>
      <c r="E16" s="52"/>
      <c r="F16" s="139"/>
      <c r="G16" s="179" t="s">
        <v>317</v>
      </c>
      <c r="H16" s="179"/>
      <c r="I16" s="179" t="s">
        <v>317</v>
      </c>
      <c r="J16" s="179"/>
      <c r="K16" s="179" t="s">
        <v>317</v>
      </c>
      <c r="L16" s="179"/>
      <c r="M16" s="179" t="s">
        <v>317</v>
      </c>
      <c r="N16" s="179"/>
      <c r="O16" s="179" t="s">
        <v>317</v>
      </c>
      <c r="P16" s="174"/>
      <c r="Q16" s="179" t="s">
        <v>317</v>
      </c>
      <c r="R16" s="174"/>
      <c r="S16" s="179" t="s">
        <v>317</v>
      </c>
      <c r="T16" s="176"/>
      <c r="U16" s="179" t="s">
        <v>317</v>
      </c>
      <c r="V16" s="177"/>
      <c r="W16" s="179" t="s">
        <v>317</v>
      </c>
      <c r="X16" s="178"/>
    </row>
    <row r="17" spans="2:24" s="115" customFormat="1" ht="11.25" customHeight="1" x14ac:dyDescent="0.2">
      <c r="B17" s="11" t="s">
        <v>178</v>
      </c>
      <c r="C17" s="179" t="s">
        <v>317</v>
      </c>
      <c r="D17" s="179" t="s">
        <v>317</v>
      </c>
      <c r="E17" s="51"/>
      <c r="F17" s="139"/>
      <c r="G17" s="179" t="s">
        <v>317</v>
      </c>
      <c r="H17" s="179"/>
      <c r="I17" s="179" t="s">
        <v>317</v>
      </c>
      <c r="J17" s="179"/>
      <c r="K17" s="179" t="s">
        <v>317</v>
      </c>
      <c r="L17" s="179"/>
      <c r="M17" s="179" t="s">
        <v>317</v>
      </c>
      <c r="N17" s="179"/>
      <c r="O17" s="179" t="s">
        <v>317</v>
      </c>
      <c r="P17" s="174"/>
      <c r="Q17" s="179" t="s">
        <v>317</v>
      </c>
      <c r="R17" s="174"/>
      <c r="S17" s="179" t="s">
        <v>317</v>
      </c>
      <c r="T17" s="176"/>
      <c r="U17" s="179" t="s">
        <v>317</v>
      </c>
      <c r="V17" s="177"/>
      <c r="W17" s="179" t="s">
        <v>317</v>
      </c>
      <c r="X17" s="178"/>
    </row>
    <row r="18" spans="2:24" s="115" customFormat="1" ht="11.25" customHeight="1" x14ac:dyDescent="0.2">
      <c r="B18" s="11" t="s">
        <v>180</v>
      </c>
      <c r="C18" s="179" t="s">
        <v>317</v>
      </c>
      <c r="D18" s="174" t="s">
        <v>351</v>
      </c>
      <c r="E18" s="51"/>
      <c r="F18" s="51" t="s">
        <v>355</v>
      </c>
      <c r="G18" s="179" t="s">
        <v>317</v>
      </c>
      <c r="H18" s="179"/>
      <c r="I18" s="179" t="s">
        <v>317</v>
      </c>
      <c r="J18" s="179"/>
      <c r="K18" s="179" t="s">
        <v>317</v>
      </c>
      <c r="L18" s="179"/>
      <c r="M18" s="179" t="s">
        <v>317</v>
      </c>
      <c r="N18" s="179"/>
      <c r="O18" s="179" t="s">
        <v>317</v>
      </c>
      <c r="P18" s="174"/>
      <c r="Q18" s="179" t="s">
        <v>317</v>
      </c>
      <c r="R18" s="174"/>
      <c r="S18" s="179" t="s">
        <v>317</v>
      </c>
      <c r="T18" s="176"/>
      <c r="U18" s="179" t="s">
        <v>317</v>
      </c>
      <c r="V18" s="177"/>
      <c r="W18" s="179" t="s">
        <v>317</v>
      </c>
      <c r="X18" s="178"/>
    </row>
    <row r="19" spans="2:24" s="115" customFormat="1" ht="11.25" customHeight="1" x14ac:dyDescent="0.2">
      <c r="B19" s="11" t="s">
        <v>188</v>
      </c>
      <c r="C19" s="179" t="s">
        <v>317</v>
      </c>
      <c r="D19" s="174" t="s">
        <v>353</v>
      </c>
      <c r="E19" s="51"/>
      <c r="F19" s="51" t="s">
        <v>356</v>
      </c>
      <c r="G19" s="179" t="s">
        <v>317</v>
      </c>
      <c r="H19" s="179"/>
      <c r="I19" s="179" t="s">
        <v>317</v>
      </c>
      <c r="J19" s="179"/>
      <c r="K19" s="179" t="s">
        <v>317</v>
      </c>
      <c r="L19" s="179"/>
      <c r="M19" s="179" t="s">
        <v>317</v>
      </c>
      <c r="N19" s="179"/>
      <c r="O19" s="179" t="s">
        <v>317</v>
      </c>
      <c r="P19" s="174"/>
      <c r="Q19" s="179" t="s">
        <v>317</v>
      </c>
      <c r="R19" s="174"/>
      <c r="S19" s="179" t="s">
        <v>317</v>
      </c>
      <c r="T19" s="176"/>
      <c r="U19" s="179" t="s">
        <v>317</v>
      </c>
      <c r="V19" s="177"/>
      <c r="W19" s="179" t="s">
        <v>317</v>
      </c>
      <c r="X19" s="178"/>
    </row>
    <row r="20" spans="2:24" s="115" customFormat="1" ht="11.25" customHeight="1" thickBot="1" x14ac:dyDescent="0.25">
      <c r="B20" s="11" t="s">
        <v>317</v>
      </c>
      <c r="C20" s="179" t="s">
        <v>317</v>
      </c>
      <c r="D20" s="179" t="s">
        <v>317</v>
      </c>
      <c r="E20" s="51"/>
      <c r="F20" s="139"/>
      <c r="G20" s="179" t="s">
        <v>317</v>
      </c>
      <c r="H20" s="179"/>
      <c r="I20" s="179" t="s">
        <v>317</v>
      </c>
      <c r="J20" s="179"/>
      <c r="K20" s="179" t="s">
        <v>317</v>
      </c>
      <c r="L20" s="179"/>
      <c r="M20" s="179" t="s">
        <v>317</v>
      </c>
      <c r="N20" s="179"/>
      <c r="O20" s="179" t="s">
        <v>317</v>
      </c>
      <c r="P20" s="174"/>
      <c r="Q20" s="179" t="s">
        <v>317</v>
      </c>
      <c r="R20" s="174"/>
      <c r="S20" s="179" t="s">
        <v>317</v>
      </c>
      <c r="T20" s="176"/>
      <c r="U20" s="179" t="s">
        <v>317</v>
      </c>
      <c r="V20" s="177"/>
      <c r="W20" s="179" t="s">
        <v>317</v>
      </c>
      <c r="X20" s="178"/>
    </row>
    <row r="21" spans="2:24" s="115" customFormat="1" ht="12" thickBot="1" x14ac:dyDescent="0.25">
      <c r="B21" s="6" t="s">
        <v>317</v>
      </c>
      <c r="C21" s="180"/>
      <c r="D21" s="180"/>
      <c r="E21" s="181"/>
      <c r="F21" s="182"/>
      <c r="G21" s="180" t="s">
        <v>287</v>
      </c>
      <c r="H21" s="183"/>
      <c r="I21" s="180" t="s">
        <v>288</v>
      </c>
      <c r="J21" s="183"/>
      <c r="K21" s="180" t="s">
        <v>289</v>
      </c>
      <c r="L21" s="183"/>
      <c r="M21" s="180" t="s">
        <v>290</v>
      </c>
      <c r="N21" s="183"/>
      <c r="O21" s="180" t="s">
        <v>291</v>
      </c>
      <c r="P21" s="184"/>
      <c r="Q21" s="180" t="s">
        <v>292</v>
      </c>
      <c r="R21" s="184"/>
      <c r="S21" s="180" t="s">
        <v>357</v>
      </c>
      <c r="T21" s="184"/>
      <c r="U21" s="180" t="s">
        <v>358</v>
      </c>
      <c r="V21" s="184"/>
      <c r="W21" s="180" t="s">
        <v>359</v>
      </c>
      <c r="X21" s="185"/>
    </row>
    <row r="23" spans="2:24" ht="12.75" customHeight="1" x14ac:dyDescent="0.2"/>
    <row r="27" spans="2:24" ht="12.75" customHeight="1" x14ac:dyDescent="0.2"/>
  </sheetData>
  <mergeCells count="14">
    <mergeCell ref="V9:V11"/>
    <mergeCell ref="X9:X11"/>
    <mergeCell ref="J9:J11"/>
    <mergeCell ref="L9:L11"/>
    <mergeCell ref="N9:N11"/>
    <mergeCell ref="P9:P11"/>
    <mergeCell ref="R9:R11"/>
    <mergeCell ref="T9:T11"/>
    <mergeCell ref="H9:H11"/>
    <mergeCell ref="B9:B11"/>
    <mergeCell ref="C9:C11"/>
    <mergeCell ref="D9:D11"/>
    <mergeCell ref="E9:E11"/>
    <mergeCell ref="F9:F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6"/>
  <sheetViews>
    <sheetView showGridLines="0" workbookViewId="0"/>
  </sheetViews>
  <sheetFormatPr defaultRowHeight="12.75" x14ac:dyDescent="0.2"/>
  <cols>
    <col min="1" max="1" width="3.28515625" style="76" customWidth="1"/>
    <col min="2" max="2" width="5.140625" style="76" customWidth="1"/>
    <col min="3" max="3" width="24.140625" style="76" customWidth="1"/>
    <col min="4" max="4" width="5.7109375" style="76" customWidth="1"/>
    <col min="5" max="5" width="4.85546875" style="76" bestFit="1" customWidth="1"/>
    <col min="6" max="6" width="9.5703125" style="76" customWidth="1"/>
    <col min="7" max="7" width="4.85546875" style="76" bestFit="1" customWidth="1"/>
    <col min="8" max="8" width="7.85546875" style="76" customWidth="1"/>
    <col min="9" max="9" width="4.85546875" style="76" bestFit="1" customWidth="1"/>
    <col min="10" max="10" width="13.28515625" style="76" customWidth="1"/>
    <col min="11" max="11" width="4.85546875" style="76" bestFit="1" customWidth="1"/>
    <col min="12" max="12" width="12.28515625" style="76" customWidth="1"/>
    <col min="13" max="13" width="4.85546875" style="76" bestFit="1" customWidth="1"/>
    <col min="14" max="14" width="13.42578125" style="76" customWidth="1"/>
    <col min="15" max="15" width="4.85546875" style="76" bestFit="1" customWidth="1"/>
    <col min="16" max="16" width="14.140625" style="76" customWidth="1"/>
    <col min="17" max="17" width="4.85546875" style="76" customWidth="1"/>
    <col min="18" max="18" width="12.42578125" style="76" customWidth="1"/>
    <col min="19" max="19" width="4.85546875" style="76" customWidth="1"/>
    <col min="20" max="20" width="23.5703125" style="76" customWidth="1"/>
    <col min="21" max="21" width="4.85546875" style="76" bestFit="1" customWidth="1"/>
    <col min="22" max="22" width="14.5703125" style="76" customWidth="1"/>
    <col min="23" max="23" width="4.85546875" style="76" bestFit="1" customWidth="1"/>
    <col min="24" max="24" width="11.28515625" style="76" customWidth="1"/>
    <col min="25" max="25" width="4.85546875" style="76" bestFit="1" customWidth="1"/>
    <col min="26" max="26" width="13.5703125" style="76" customWidth="1"/>
    <col min="27" max="27" width="4.85546875" style="76" bestFit="1" customWidth="1"/>
    <col min="28" max="28" width="10.5703125" style="76" customWidth="1"/>
    <col min="29" max="29" width="4.85546875" style="76" bestFit="1" customWidth="1"/>
    <col min="30" max="30" width="9.140625" style="76"/>
    <col min="31" max="31" width="4.85546875" style="76" bestFit="1" customWidth="1"/>
    <col min="32" max="32" width="12" style="76" customWidth="1"/>
    <col min="33" max="33" width="4.85546875" style="76" bestFit="1" customWidth="1"/>
    <col min="34" max="34" width="9.42578125" style="76" customWidth="1"/>
    <col min="35" max="35" width="4.85546875" style="76" bestFit="1" customWidth="1"/>
    <col min="36" max="36" width="9.28515625" style="76" customWidth="1"/>
    <col min="37" max="37" width="4.85546875" style="76" bestFit="1" customWidth="1"/>
    <col min="38" max="38" width="11.140625" style="76" customWidth="1"/>
    <col min="39" max="39" width="4.85546875" style="76" customWidth="1"/>
    <col min="40" max="40" width="10.7109375" style="76" customWidth="1"/>
    <col min="41" max="256" width="9.140625" style="76"/>
    <col min="257" max="257" width="3.28515625" style="76" customWidth="1"/>
    <col min="258" max="258" width="5.140625" style="76" customWidth="1"/>
    <col min="259" max="259" width="24.140625" style="76" customWidth="1"/>
    <col min="260" max="260" width="5.7109375" style="76" customWidth="1"/>
    <col min="261" max="261" width="4.85546875" style="76" bestFit="1" customWidth="1"/>
    <col min="262" max="262" width="9.5703125" style="76" customWidth="1"/>
    <col min="263" max="263" width="4.85546875" style="76" bestFit="1" customWidth="1"/>
    <col min="264" max="264" width="7.85546875" style="76" customWidth="1"/>
    <col min="265" max="265" width="4.85546875" style="76" bestFit="1" customWidth="1"/>
    <col min="266" max="266" width="13.28515625" style="76" customWidth="1"/>
    <col min="267" max="267" width="4.85546875" style="76" bestFit="1" customWidth="1"/>
    <col min="268" max="268" width="12.28515625" style="76" customWidth="1"/>
    <col min="269" max="269" width="4.85546875" style="76" bestFit="1" customWidth="1"/>
    <col min="270" max="270" width="13.42578125" style="76" customWidth="1"/>
    <col min="271" max="271" width="4.85546875" style="76" bestFit="1" customWidth="1"/>
    <col min="272" max="272" width="14.140625" style="76" customWidth="1"/>
    <col min="273" max="273" width="4.85546875" style="76" customWidth="1"/>
    <col min="274" max="274" width="12.42578125" style="76" customWidth="1"/>
    <col min="275" max="275" width="4.85546875" style="76" customWidth="1"/>
    <col min="276" max="276" width="23.5703125" style="76" customWidth="1"/>
    <col min="277" max="277" width="4.85546875" style="76" bestFit="1" customWidth="1"/>
    <col min="278" max="278" width="14.5703125" style="76" customWidth="1"/>
    <col min="279" max="279" width="4.85546875" style="76" bestFit="1" customWidth="1"/>
    <col min="280" max="280" width="11.28515625" style="76" customWidth="1"/>
    <col min="281" max="281" width="4.85546875" style="76" bestFit="1" customWidth="1"/>
    <col min="282" max="282" width="13.5703125" style="76" customWidth="1"/>
    <col min="283" max="283" width="4.85546875" style="76" bestFit="1" customWidth="1"/>
    <col min="284" max="284" width="10.5703125" style="76" customWidth="1"/>
    <col min="285" max="285" width="4.85546875" style="76" bestFit="1" customWidth="1"/>
    <col min="286" max="286" width="9.140625" style="76"/>
    <col min="287" max="287" width="4.85546875" style="76" bestFit="1" customWidth="1"/>
    <col min="288" max="288" width="12" style="76" customWidth="1"/>
    <col min="289" max="289" width="4.85546875" style="76" bestFit="1" customWidth="1"/>
    <col min="290" max="290" width="9.42578125" style="76" customWidth="1"/>
    <col min="291" max="291" width="4.85546875" style="76" bestFit="1" customWidth="1"/>
    <col min="292" max="292" width="9.28515625" style="76" customWidth="1"/>
    <col min="293" max="293" width="4.85546875" style="76" bestFit="1" customWidth="1"/>
    <col min="294" max="294" width="11.140625" style="76" customWidth="1"/>
    <col min="295" max="295" width="4.85546875" style="76" customWidth="1"/>
    <col min="296" max="296" width="10.7109375" style="76" customWidth="1"/>
    <col min="297" max="512" width="9.140625" style="76"/>
    <col min="513" max="513" width="3.28515625" style="76" customWidth="1"/>
    <col min="514" max="514" width="5.140625" style="76" customWidth="1"/>
    <col min="515" max="515" width="24.140625" style="76" customWidth="1"/>
    <col min="516" max="516" width="5.7109375" style="76" customWidth="1"/>
    <col min="517" max="517" width="4.85546875" style="76" bestFit="1" customWidth="1"/>
    <col min="518" max="518" width="9.5703125" style="76" customWidth="1"/>
    <col min="519" max="519" width="4.85546875" style="76" bestFit="1" customWidth="1"/>
    <col min="520" max="520" width="7.85546875" style="76" customWidth="1"/>
    <col min="521" max="521" width="4.85546875" style="76" bestFit="1" customWidth="1"/>
    <col min="522" max="522" width="13.28515625" style="76" customWidth="1"/>
    <col min="523" max="523" width="4.85546875" style="76" bestFit="1" customWidth="1"/>
    <col min="524" max="524" width="12.28515625" style="76" customWidth="1"/>
    <col min="525" max="525" width="4.85546875" style="76" bestFit="1" customWidth="1"/>
    <col min="526" max="526" width="13.42578125" style="76" customWidth="1"/>
    <col min="527" max="527" width="4.85546875" style="76" bestFit="1" customWidth="1"/>
    <col min="528" max="528" width="14.140625" style="76" customWidth="1"/>
    <col min="529" max="529" width="4.85546875" style="76" customWidth="1"/>
    <col min="530" max="530" width="12.42578125" style="76" customWidth="1"/>
    <col min="531" max="531" width="4.85546875" style="76" customWidth="1"/>
    <col min="532" max="532" width="23.5703125" style="76" customWidth="1"/>
    <col min="533" max="533" width="4.85546875" style="76" bestFit="1" customWidth="1"/>
    <col min="534" max="534" width="14.5703125" style="76" customWidth="1"/>
    <col min="535" max="535" width="4.85546875" style="76" bestFit="1" customWidth="1"/>
    <col min="536" max="536" width="11.28515625" style="76" customWidth="1"/>
    <col min="537" max="537" width="4.85546875" style="76" bestFit="1" customWidth="1"/>
    <col min="538" max="538" width="13.5703125" style="76" customWidth="1"/>
    <col min="539" max="539" width="4.85546875" style="76" bestFit="1" customWidth="1"/>
    <col min="540" max="540" width="10.5703125" style="76" customWidth="1"/>
    <col min="541" max="541" width="4.85546875" style="76" bestFit="1" customWidth="1"/>
    <col min="542" max="542" width="9.140625" style="76"/>
    <col min="543" max="543" width="4.85546875" style="76" bestFit="1" customWidth="1"/>
    <col min="544" max="544" width="12" style="76" customWidth="1"/>
    <col min="545" max="545" width="4.85546875" style="76" bestFit="1" customWidth="1"/>
    <col min="546" max="546" width="9.42578125" style="76" customWidth="1"/>
    <col min="547" max="547" width="4.85546875" style="76" bestFit="1" customWidth="1"/>
    <col min="548" max="548" width="9.28515625" style="76" customWidth="1"/>
    <col min="549" max="549" width="4.85546875" style="76" bestFit="1" customWidth="1"/>
    <col min="550" max="550" width="11.140625" style="76" customWidth="1"/>
    <col min="551" max="551" width="4.85546875" style="76" customWidth="1"/>
    <col min="552" max="552" width="10.7109375" style="76" customWidth="1"/>
    <col min="553" max="768" width="9.140625" style="76"/>
    <col min="769" max="769" width="3.28515625" style="76" customWidth="1"/>
    <col min="770" max="770" width="5.140625" style="76" customWidth="1"/>
    <col min="771" max="771" width="24.140625" style="76" customWidth="1"/>
    <col min="772" max="772" width="5.7109375" style="76" customWidth="1"/>
    <col min="773" max="773" width="4.85546875" style="76" bestFit="1" customWidth="1"/>
    <col min="774" max="774" width="9.5703125" style="76" customWidth="1"/>
    <col min="775" max="775" width="4.85546875" style="76" bestFit="1" customWidth="1"/>
    <col min="776" max="776" width="7.85546875" style="76" customWidth="1"/>
    <col min="777" max="777" width="4.85546875" style="76" bestFit="1" customWidth="1"/>
    <col min="778" max="778" width="13.28515625" style="76" customWidth="1"/>
    <col min="779" max="779" width="4.85546875" style="76" bestFit="1" customWidth="1"/>
    <col min="780" max="780" width="12.28515625" style="76" customWidth="1"/>
    <col min="781" max="781" width="4.85546875" style="76" bestFit="1" customWidth="1"/>
    <col min="782" max="782" width="13.42578125" style="76" customWidth="1"/>
    <col min="783" max="783" width="4.85546875" style="76" bestFit="1" customWidth="1"/>
    <col min="784" max="784" width="14.140625" style="76" customWidth="1"/>
    <col min="785" max="785" width="4.85546875" style="76" customWidth="1"/>
    <col min="786" max="786" width="12.42578125" style="76" customWidth="1"/>
    <col min="787" max="787" width="4.85546875" style="76" customWidth="1"/>
    <col min="788" max="788" width="23.5703125" style="76" customWidth="1"/>
    <col min="789" max="789" width="4.85546875" style="76" bestFit="1" customWidth="1"/>
    <col min="790" max="790" width="14.5703125" style="76" customWidth="1"/>
    <col min="791" max="791" width="4.85546875" style="76" bestFit="1" customWidth="1"/>
    <col min="792" max="792" width="11.28515625" style="76" customWidth="1"/>
    <col min="793" max="793" width="4.85546875" style="76" bestFit="1" customWidth="1"/>
    <col min="794" max="794" width="13.5703125" style="76" customWidth="1"/>
    <col min="795" max="795" width="4.85546875" style="76" bestFit="1" customWidth="1"/>
    <col min="796" max="796" width="10.5703125" style="76" customWidth="1"/>
    <col min="797" max="797" width="4.85546875" style="76" bestFit="1" customWidth="1"/>
    <col min="798" max="798" width="9.140625" style="76"/>
    <col min="799" max="799" width="4.85546875" style="76" bestFit="1" customWidth="1"/>
    <col min="800" max="800" width="12" style="76" customWidth="1"/>
    <col min="801" max="801" width="4.85546875" style="76" bestFit="1" customWidth="1"/>
    <col min="802" max="802" width="9.42578125" style="76" customWidth="1"/>
    <col min="803" max="803" width="4.85546875" style="76" bestFit="1" customWidth="1"/>
    <col min="804" max="804" width="9.28515625" style="76" customWidth="1"/>
    <col min="805" max="805" width="4.85546875" style="76" bestFit="1" customWidth="1"/>
    <col min="806" max="806" width="11.140625" style="76" customWidth="1"/>
    <col min="807" max="807" width="4.85546875" style="76" customWidth="1"/>
    <col min="808" max="808" width="10.7109375" style="76" customWidth="1"/>
    <col min="809" max="1024" width="9.140625" style="76"/>
    <col min="1025" max="1025" width="3.28515625" style="76" customWidth="1"/>
    <col min="1026" max="1026" width="5.140625" style="76" customWidth="1"/>
    <col min="1027" max="1027" width="24.140625" style="76" customWidth="1"/>
    <col min="1028" max="1028" width="5.7109375" style="76" customWidth="1"/>
    <col min="1029" max="1029" width="4.85546875" style="76" bestFit="1" customWidth="1"/>
    <col min="1030" max="1030" width="9.5703125" style="76" customWidth="1"/>
    <col min="1031" max="1031" width="4.85546875" style="76" bestFit="1" customWidth="1"/>
    <col min="1032" max="1032" width="7.85546875" style="76" customWidth="1"/>
    <col min="1033" max="1033" width="4.85546875" style="76" bestFit="1" customWidth="1"/>
    <col min="1034" max="1034" width="13.28515625" style="76" customWidth="1"/>
    <col min="1035" max="1035" width="4.85546875" style="76" bestFit="1" customWidth="1"/>
    <col min="1036" max="1036" width="12.28515625" style="76" customWidth="1"/>
    <col min="1037" max="1037" width="4.85546875" style="76" bestFit="1" customWidth="1"/>
    <col min="1038" max="1038" width="13.42578125" style="76" customWidth="1"/>
    <col min="1039" max="1039" width="4.85546875" style="76" bestFit="1" customWidth="1"/>
    <col min="1040" max="1040" width="14.140625" style="76" customWidth="1"/>
    <col min="1041" max="1041" width="4.85546875" style="76" customWidth="1"/>
    <col min="1042" max="1042" width="12.42578125" style="76" customWidth="1"/>
    <col min="1043" max="1043" width="4.85546875" style="76" customWidth="1"/>
    <col min="1044" max="1044" width="23.5703125" style="76" customWidth="1"/>
    <col min="1045" max="1045" width="4.85546875" style="76" bestFit="1" customWidth="1"/>
    <col min="1046" max="1046" width="14.5703125" style="76" customWidth="1"/>
    <col min="1047" max="1047" width="4.85546875" style="76" bestFit="1" customWidth="1"/>
    <col min="1048" max="1048" width="11.28515625" style="76" customWidth="1"/>
    <col min="1049" max="1049" width="4.85546875" style="76" bestFit="1" customWidth="1"/>
    <col min="1050" max="1050" width="13.5703125" style="76" customWidth="1"/>
    <col min="1051" max="1051" width="4.85546875" style="76" bestFit="1" customWidth="1"/>
    <col min="1052" max="1052" width="10.5703125" style="76" customWidth="1"/>
    <col min="1053" max="1053" width="4.85546875" style="76" bestFit="1" customWidth="1"/>
    <col min="1054" max="1054" width="9.140625" style="76"/>
    <col min="1055" max="1055" width="4.85546875" style="76" bestFit="1" customWidth="1"/>
    <col min="1056" max="1056" width="12" style="76" customWidth="1"/>
    <col min="1057" max="1057" width="4.85546875" style="76" bestFit="1" customWidth="1"/>
    <col min="1058" max="1058" width="9.42578125" style="76" customWidth="1"/>
    <col min="1059" max="1059" width="4.85546875" style="76" bestFit="1" customWidth="1"/>
    <col min="1060" max="1060" width="9.28515625" style="76" customWidth="1"/>
    <col min="1061" max="1061" width="4.85546875" style="76" bestFit="1" customWidth="1"/>
    <col min="1062" max="1062" width="11.140625" style="76" customWidth="1"/>
    <col min="1063" max="1063" width="4.85546875" style="76" customWidth="1"/>
    <col min="1064" max="1064" width="10.7109375" style="76" customWidth="1"/>
    <col min="1065" max="1280" width="9.140625" style="76"/>
    <col min="1281" max="1281" width="3.28515625" style="76" customWidth="1"/>
    <col min="1282" max="1282" width="5.140625" style="76" customWidth="1"/>
    <col min="1283" max="1283" width="24.140625" style="76" customWidth="1"/>
    <col min="1284" max="1284" width="5.7109375" style="76" customWidth="1"/>
    <col min="1285" max="1285" width="4.85546875" style="76" bestFit="1" customWidth="1"/>
    <col min="1286" max="1286" width="9.5703125" style="76" customWidth="1"/>
    <col min="1287" max="1287" width="4.85546875" style="76" bestFit="1" customWidth="1"/>
    <col min="1288" max="1288" width="7.85546875" style="76" customWidth="1"/>
    <col min="1289" max="1289" width="4.85546875" style="76" bestFit="1" customWidth="1"/>
    <col min="1290" max="1290" width="13.28515625" style="76" customWidth="1"/>
    <col min="1291" max="1291" width="4.85546875" style="76" bestFit="1" customWidth="1"/>
    <col min="1292" max="1292" width="12.28515625" style="76" customWidth="1"/>
    <col min="1293" max="1293" width="4.85546875" style="76" bestFit="1" customWidth="1"/>
    <col min="1294" max="1294" width="13.42578125" style="76" customWidth="1"/>
    <col min="1295" max="1295" width="4.85546875" style="76" bestFit="1" customWidth="1"/>
    <col min="1296" max="1296" width="14.140625" style="76" customWidth="1"/>
    <col min="1297" max="1297" width="4.85546875" style="76" customWidth="1"/>
    <col min="1298" max="1298" width="12.42578125" style="76" customWidth="1"/>
    <col min="1299" max="1299" width="4.85546875" style="76" customWidth="1"/>
    <col min="1300" max="1300" width="23.5703125" style="76" customWidth="1"/>
    <col min="1301" max="1301" width="4.85546875" style="76" bestFit="1" customWidth="1"/>
    <col min="1302" max="1302" width="14.5703125" style="76" customWidth="1"/>
    <col min="1303" max="1303" width="4.85546875" style="76" bestFit="1" customWidth="1"/>
    <col min="1304" max="1304" width="11.28515625" style="76" customWidth="1"/>
    <col min="1305" max="1305" width="4.85546875" style="76" bestFit="1" customWidth="1"/>
    <col min="1306" max="1306" width="13.5703125" style="76" customWidth="1"/>
    <col min="1307" max="1307" width="4.85546875" style="76" bestFit="1" customWidth="1"/>
    <col min="1308" max="1308" width="10.5703125" style="76" customWidth="1"/>
    <col min="1309" max="1309" width="4.85546875" style="76" bestFit="1" customWidth="1"/>
    <col min="1310" max="1310" width="9.140625" style="76"/>
    <col min="1311" max="1311" width="4.85546875" style="76" bestFit="1" customWidth="1"/>
    <col min="1312" max="1312" width="12" style="76" customWidth="1"/>
    <col min="1313" max="1313" width="4.85546875" style="76" bestFit="1" customWidth="1"/>
    <col min="1314" max="1314" width="9.42578125" style="76" customWidth="1"/>
    <col min="1315" max="1315" width="4.85546875" style="76" bestFit="1" customWidth="1"/>
    <col min="1316" max="1316" width="9.28515625" style="76" customWidth="1"/>
    <col min="1317" max="1317" width="4.85546875" style="76" bestFit="1" customWidth="1"/>
    <col min="1318" max="1318" width="11.140625" style="76" customWidth="1"/>
    <col min="1319" max="1319" width="4.85546875" style="76" customWidth="1"/>
    <col min="1320" max="1320" width="10.7109375" style="76" customWidth="1"/>
    <col min="1321" max="1536" width="9.140625" style="76"/>
    <col min="1537" max="1537" width="3.28515625" style="76" customWidth="1"/>
    <col min="1538" max="1538" width="5.140625" style="76" customWidth="1"/>
    <col min="1539" max="1539" width="24.140625" style="76" customWidth="1"/>
    <col min="1540" max="1540" width="5.7109375" style="76" customWidth="1"/>
    <col min="1541" max="1541" width="4.85546875" style="76" bestFit="1" customWidth="1"/>
    <col min="1542" max="1542" width="9.5703125" style="76" customWidth="1"/>
    <col min="1543" max="1543" width="4.85546875" style="76" bestFit="1" customWidth="1"/>
    <col min="1544" max="1544" width="7.85546875" style="76" customWidth="1"/>
    <col min="1545" max="1545" width="4.85546875" style="76" bestFit="1" customWidth="1"/>
    <col min="1546" max="1546" width="13.28515625" style="76" customWidth="1"/>
    <col min="1547" max="1547" width="4.85546875" style="76" bestFit="1" customWidth="1"/>
    <col min="1548" max="1548" width="12.28515625" style="76" customWidth="1"/>
    <col min="1549" max="1549" width="4.85546875" style="76" bestFit="1" customWidth="1"/>
    <col min="1550" max="1550" width="13.42578125" style="76" customWidth="1"/>
    <col min="1551" max="1551" width="4.85546875" style="76" bestFit="1" customWidth="1"/>
    <col min="1552" max="1552" width="14.140625" style="76" customWidth="1"/>
    <col min="1553" max="1553" width="4.85546875" style="76" customWidth="1"/>
    <col min="1554" max="1554" width="12.42578125" style="76" customWidth="1"/>
    <col min="1555" max="1555" width="4.85546875" style="76" customWidth="1"/>
    <col min="1556" max="1556" width="23.5703125" style="76" customWidth="1"/>
    <col min="1557" max="1557" width="4.85546875" style="76" bestFit="1" customWidth="1"/>
    <col min="1558" max="1558" width="14.5703125" style="76" customWidth="1"/>
    <col min="1559" max="1559" width="4.85546875" style="76" bestFit="1" customWidth="1"/>
    <col min="1560" max="1560" width="11.28515625" style="76" customWidth="1"/>
    <col min="1561" max="1561" width="4.85546875" style="76" bestFit="1" customWidth="1"/>
    <col min="1562" max="1562" width="13.5703125" style="76" customWidth="1"/>
    <col min="1563" max="1563" width="4.85546875" style="76" bestFit="1" customWidth="1"/>
    <col min="1564" max="1564" width="10.5703125" style="76" customWidth="1"/>
    <col min="1565" max="1565" width="4.85546875" style="76" bestFit="1" customWidth="1"/>
    <col min="1566" max="1566" width="9.140625" style="76"/>
    <col min="1567" max="1567" width="4.85546875" style="76" bestFit="1" customWidth="1"/>
    <col min="1568" max="1568" width="12" style="76" customWidth="1"/>
    <col min="1569" max="1569" width="4.85546875" style="76" bestFit="1" customWidth="1"/>
    <col min="1570" max="1570" width="9.42578125" style="76" customWidth="1"/>
    <col min="1571" max="1571" width="4.85546875" style="76" bestFit="1" customWidth="1"/>
    <col min="1572" max="1572" width="9.28515625" style="76" customWidth="1"/>
    <col min="1573" max="1573" width="4.85546875" style="76" bestFit="1" customWidth="1"/>
    <col min="1574" max="1574" width="11.140625" style="76" customWidth="1"/>
    <col min="1575" max="1575" width="4.85546875" style="76" customWidth="1"/>
    <col min="1576" max="1576" width="10.7109375" style="76" customWidth="1"/>
    <col min="1577" max="1792" width="9.140625" style="76"/>
    <col min="1793" max="1793" width="3.28515625" style="76" customWidth="1"/>
    <col min="1794" max="1794" width="5.140625" style="76" customWidth="1"/>
    <col min="1795" max="1795" width="24.140625" style="76" customWidth="1"/>
    <col min="1796" max="1796" width="5.7109375" style="76" customWidth="1"/>
    <col min="1797" max="1797" width="4.85546875" style="76" bestFit="1" customWidth="1"/>
    <col min="1798" max="1798" width="9.5703125" style="76" customWidth="1"/>
    <col min="1799" max="1799" width="4.85546875" style="76" bestFit="1" customWidth="1"/>
    <col min="1800" max="1800" width="7.85546875" style="76" customWidth="1"/>
    <col min="1801" max="1801" width="4.85546875" style="76" bestFit="1" customWidth="1"/>
    <col min="1802" max="1802" width="13.28515625" style="76" customWidth="1"/>
    <col min="1803" max="1803" width="4.85546875" style="76" bestFit="1" customWidth="1"/>
    <col min="1804" max="1804" width="12.28515625" style="76" customWidth="1"/>
    <col min="1805" max="1805" width="4.85546875" style="76" bestFit="1" customWidth="1"/>
    <col min="1806" max="1806" width="13.42578125" style="76" customWidth="1"/>
    <col min="1807" max="1807" width="4.85546875" style="76" bestFit="1" customWidth="1"/>
    <col min="1808" max="1808" width="14.140625" style="76" customWidth="1"/>
    <col min="1809" max="1809" width="4.85546875" style="76" customWidth="1"/>
    <col min="1810" max="1810" width="12.42578125" style="76" customWidth="1"/>
    <col min="1811" max="1811" width="4.85546875" style="76" customWidth="1"/>
    <col min="1812" max="1812" width="23.5703125" style="76" customWidth="1"/>
    <col min="1813" max="1813" width="4.85546875" style="76" bestFit="1" customWidth="1"/>
    <col min="1814" max="1814" width="14.5703125" style="76" customWidth="1"/>
    <col min="1815" max="1815" width="4.85546875" style="76" bestFit="1" customWidth="1"/>
    <col min="1816" max="1816" width="11.28515625" style="76" customWidth="1"/>
    <col min="1817" max="1817" width="4.85546875" style="76" bestFit="1" customWidth="1"/>
    <col min="1818" max="1818" width="13.5703125" style="76" customWidth="1"/>
    <col min="1819" max="1819" width="4.85546875" style="76" bestFit="1" customWidth="1"/>
    <col min="1820" max="1820" width="10.5703125" style="76" customWidth="1"/>
    <col min="1821" max="1821" width="4.85546875" style="76" bestFit="1" customWidth="1"/>
    <col min="1822" max="1822" width="9.140625" style="76"/>
    <col min="1823" max="1823" width="4.85546875" style="76" bestFit="1" customWidth="1"/>
    <col min="1824" max="1824" width="12" style="76" customWidth="1"/>
    <col min="1825" max="1825" width="4.85546875" style="76" bestFit="1" customWidth="1"/>
    <col min="1826" max="1826" width="9.42578125" style="76" customWidth="1"/>
    <col min="1827" max="1827" width="4.85546875" style="76" bestFit="1" customWidth="1"/>
    <col min="1828" max="1828" width="9.28515625" style="76" customWidth="1"/>
    <col min="1829" max="1829" width="4.85546875" style="76" bestFit="1" customWidth="1"/>
    <col min="1830" max="1830" width="11.140625" style="76" customWidth="1"/>
    <col min="1831" max="1831" width="4.85546875" style="76" customWidth="1"/>
    <col min="1832" max="1832" width="10.7109375" style="76" customWidth="1"/>
    <col min="1833" max="2048" width="9.140625" style="76"/>
    <col min="2049" max="2049" width="3.28515625" style="76" customWidth="1"/>
    <col min="2050" max="2050" width="5.140625" style="76" customWidth="1"/>
    <col min="2051" max="2051" width="24.140625" style="76" customWidth="1"/>
    <col min="2052" max="2052" width="5.7109375" style="76" customWidth="1"/>
    <col min="2053" max="2053" width="4.85546875" style="76" bestFit="1" customWidth="1"/>
    <col min="2054" max="2054" width="9.5703125" style="76" customWidth="1"/>
    <col min="2055" max="2055" width="4.85546875" style="76" bestFit="1" customWidth="1"/>
    <col min="2056" max="2056" width="7.85546875" style="76" customWidth="1"/>
    <col min="2057" max="2057" width="4.85546875" style="76" bestFit="1" customWidth="1"/>
    <col min="2058" max="2058" width="13.28515625" style="76" customWidth="1"/>
    <col min="2059" max="2059" width="4.85546875" style="76" bestFit="1" customWidth="1"/>
    <col min="2060" max="2060" width="12.28515625" style="76" customWidth="1"/>
    <col min="2061" max="2061" width="4.85546875" style="76" bestFit="1" customWidth="1"/>
    <col min="2062" max="2062" width="13.42578125" style="76" customWidth="1"/>
    <col min="2063" max="2063" width="4.85546875" style="76" bestFit="1" customWidth="1"/>
    <col min="2064" max="2064" width="14.140625" style="76" customWidth="1"/>
    <col min="2065" max="2065" width="4.85546875" style="76" customWidth="1"/>
    <col min="2066" max="2066" width="12.42578125" style="76" customWidth="1"/>
    <col min="2067" max="2067" width="4.85546875" style="76" customWidth="1"/>
    <col min="2068" max="2068" width="23.5703125" style="76" customWidth="1"/>
    <col min="2069" max="2069" width="4.85546875" style="76" bestFit="1" customWidth="1"/>
    <col min="2070" max="2070" width="14.5703125" style="76" customWidth="1"/>
    <col min="2071" max="2071" width="4.85546875" style="76" bestFit="1" customWidth="1"/>
    <col min="2072" max="2072" width="11.28515625" style="76" customWidth="1"/>
    <col min="2073" max="2073" width="4.85546875" style="76" bestFit="1" customWidth="1"/>
    <col min="2074" max="2074" width="13.5703125" style="76" customWidth="1"/>
    <col min="2075" max="2075" width="4.85546875" style="76" bestFit="1" customWidth="1"/>
    <col min="2076" max="2076" width="10.5703125" style="76" customWidth="1"/>
    <col min="2077" max="2077" width="4.85546875" style="76" bestFit="1" customWidth="1"/>
    <col min="2078" max="2078" width="9.140625" style="76"/>
    <col min="2079" max="2079" width="4.85546875" style="76" bestFit="1" customWidth="1"/>
    <col min="2080" max="2080" width="12" style="76" customWidth="1"/>
    <col min="2081" max="2081" width="4.85546875" style="76" bestFit="1" customWidth="1"/>
    <col min="2082" max="2082" width="9.42578125" style="76" customWidth="1"/>
    <col min="2083" max="2083" width="4.85546875" style="76" bestFit="1" customWidth="1"/>
    <col min="2084" max="2084" width="9.28515625" style="76" customWidth="1"/>
    <col min="2085" max="2085" width="4.85546875" style="76" bestFit="1" customWidth="1"/>
    <col min="2086" max="2086" width="11.140625" style="76" customWidth="1"/>
    <col min="2087" max="2087" width="4.85546875" style="76" customWidth="1"/>
    <col min="2088" max="2088" width="10.7109375" style="76" customWidth="1"/>
    <col min="2089" max="2304" width="9.140625" style="76"/>
    <col min="2305" max="2305" width="3.28515625" style="76" customWidth="1"/>
    <col min="2306" max="2306" width="5.140625" style="76" customWidth="1"/>
    <col min="2307" max="2307" width="24.140625" style="76" customWidth="1"/>
    <col min="2308" max="2308" width="5.7109375" style="76" customWidth="1"/>
    <col min="2309" max="2309" width="4.85546875" style="76" bestFit="1" customWidth="1"/>
    <col min="2310" max="2310" width="9.5703125" style="76" customWidth="1"/>
    <col min="2311" max="2311" width="4.85546875" style="76" bestFit="1" customWidth="1"/>
    <col min="2312" max="2312" width="7.85546875" style="76" customWidth="1"/>
    <col min="2313" max="2313" width="4.85546875" style="76" bestFit="1" customWidth="1"/>
    <col min="2314" max="2314" width="13.28515625" style="76" customWidth="1"/>
    <col min="2315" max="2315" width="4.85546875" style="76" bestFit="1" customWidth="1"/>
    <col min="2316" max="2316" width="12.28515625" style="76" customWidth="1"/>
    <col min="2317" max="2317" width="4.85546875" style="76" bestFit="1" customWidth="1"/>
    <col min="2318" max="2318" width="13.42578125" style="76" customWidth="1"/>
    <col min="2319" max="2319" width="4.85546875" style="76" bestFit="1" customWidth="1"/>
    <col min="2320" max="2320" width="14.140625" style="76" customWidth="1"/>
    <col min="2321" max="2321" width="4.85546875" style="76" customWidth="1"/>
    <col min="2322" max="2322" width="12.42578125" style="76" customWidth="1"/>
    <col min="2323" max="2323" width="4.85546875" style="76" customWidth="1"/>
    <col min="2324" max="2324" width="23.5703125" style="76" customWidth="1"/>
    <col min="2325" max="2325" width="4.85546875" style="76" bestFit="1" customWidth="1"/>
    <col min="2326" max="2326" width="14.5703125" style="76" customWidth="1"/>
    <col min="2327" max="2327" width="4.85546875" style="76" bestFit="1" customWidth="1"/>
    <col min="2328" max="2328" width="11.28515625" style="76" customWidth="1"/>
    <col min="2329" max="2329" width="4.85546875" style="76" bestFit="1" customWidth="1"/>
    <col min="2330" max="2330" width="13.5703125" style="76" customWidth="1"/>
    <col min="2331" max="2331" width="4.85546875" style="76" bestFit="1" customWidth="1"/>
    <col min="2332" max="2332" width="10.5703125" style="76" customWidth="1"/>
    <col min="2333" max="2333" width="4.85546875" style="76" bestFit="1" customWidth="1"/>
    <col min="2334" max="2334" width="9.140625" style="76"/>
    <col min="2335" max="2335" width="4.85546875" style="76" bestFit="1" customWidth="1"/>
    <col min="2336" max="2336" width="12" style="76" customWidth="1"/>
    <col min="2337" max="2337" width="4.85546875" style="76" bestFit="1" customWidth="1"/>
    <col min="2338" max="2338" width="9.42578125" style="76" customWidth="1"/>
    <col min="2339" max="2339" width="4.85546875" style="76" bestFit="1" customWidth="1"/>
    <col min="2340" max="2340" width="9.28515625" style="76" customWidth="1"/>
    <col min="2341" max="2341" width="4.85546875" style="76" bestFit="1" customWidth="1"/>
    <col min="2342" max="2342" width="11.140625" style="76" customWidth="1"/>
    <col min="2343" max="2343" width="4.85546875" style="76" customWidth="1"/>
    <col min="2344" max="2344" width="10.7109375" style="76" customWidth="1"/>
    <col min="2345" max="2560" width="9.140625" style="76"/>
    <col min="2561" max="2561" width="3.28515625" style="76" customWidth="1"/>
    <col min="2562" max="2562" width="5.140625" style="76" customWidth="1"/>
    <col min="2563" max="2563" width="24.140625" style="76" customWidth="1"/>
    <col min="2564" max="2564" width="5.7109375" style="76" customWidth="1"/>
    <col min="2565" max="2565" width="4.85546875" style="76" bestFit="1" customWidth="1"/>
    <col min="2566" max="2566" width="9.5703125" style="76" customWidth="1"/>
    <col min="2567" max="2567" width="4.85546875" style="76" bestFit="1" customWidth="1"/>
    <col min="2568" max="2568" width="7.85546875" style="76" customWidth="1"/>
    <col min="2569" max="2569" width="4.85546875" style="76" bestFit="1" customWidth="1"/>
    <col min="2570" max="2570" width="13.28515625" style="76" customWidth="1"/>
    <col min="2571" max="2571" width="4.85546875" style="76" bestFit="1" customWidth="1"/>
    <col min="2572" max="2572" width="12.28515625" style="76" customWidth="1"/>
    <col min="2573" max="2573" width="4.85546875" style="76" bestFit="1" customWidth="1"/>
    <col min="2574" max="2574" width="13.42578125" style="76" customWidth="1"/>
    <col min="2575" max="2575" width="4.85546875" style="76" bestFit="1" customWidth="1"/>
    <col min="2576" max="2576" width="14.140625" style="76" customWidth="1"/>
    <col min="2577" max="2577" width="4.85546875" style="76" customWidth="1"/>
    <col min="2578" max="2578" width="12.42578125" style="76" customWidth="1"/>
    <col min="2579" max="2579" width="4.85546875" style="76" customWidth="1"/>
    <col min="2580" max="2580" width="23.5703125" style="76" customWidth="1"/>
    <col min="2581" max="2581" width="4.85546875" style="76" bestFit="1" customWidth="1"/>
    <col min="2582" max="2582" width="14.5703125" style="76" customWidth="1"/>
    <col min="2583" max="2583" width="4.85546875" style="76" bestFit="1" customWidth="1"/>
    <col min="2584" max="2584" width="11.28515625" style="76" customWidth="1"/>
    <col min="2585" max="2585" width="4.85546875" style="76" bestFit="1" customWidth="1"/>
    <col min="2586" max="2586" width="13.5703125" style="76" customWidth="1"/>
    <col min="2587" max="2587" width="4.85546875" style="76" bestFit="1" customWidth="1"/>
    <col min="2588" max="2588" width="10.5703125" style="76" customWidth="1"/>
    <col min="2589" max="2589" width="4.85546875" style="76" bestFit="1" customWidth="1"/>
    <col min="2590" max="2590" width="9.140625" style="76"/>
    <col min="2591" max="2591" width="4.85546875" style="76" bestFit="1" customWidth="1"/>
    <col min="2592" max="2592" width="12" style="76" customWidth="1"/>
    <col min="2593" max="2593" width="4.85546875" style="76" bestFit="1" customWidth="1"/>
    <col min="2594" max="2594" width="9.42578125" style="76" customWidth="1"/>
    <col min="2595" max="2595" width="4.85546875" style="76" bestFit="1" customWidth="1"/>
    <col min="2596" max="2596" width="9.28515625" style="76" customWidth="1"/>
    <col min="2597" max="2597" width="4.85546875" style="76" bestFit="1" customWidth="1"/>
    <col min="2598" max="2598" width="11.140625" style="76" customWidth="1"/>
    <col min="2599" max="2599" width="4.85546875" style="76" customWidth="1"/>
    <col min="2600" max="2600" width="10.7109375" style="76" customWidth="1"/>
    <col min="2601" max="2816" width="9.140625" style="76"/>
    <col min="2817" max="2817" width="3.28515625" style="76" customWidth="1"/>
    <col min="2818" max="2818" width="5.140625" style="76" customWidth="1"/>
    <col min="2819" max="2819" width="24.140625" style="76" customWidth="1"/>
    <col min="2820" max="2820" width="5.7109375" style="76" customWidth="1"/>
    <col min="2821" max="2821" width="4.85546875" style="76" bestFit="1" customWidth="1"/>
    <col min="2822" max="2822" width="9.5703125" style="76" customWidth="1"/>
    <col min="2823" max="2823" width="4.85546875" style="76" bestFit="1" customWidth="1"/>
    <col min="2824" max="2824" width="7.85546875" style="76" customWidth="1"/>
    <col min="2825" max="2825" width="4.85546875" style="76" bestFit="1" customWidth="1"/>
    <col min="2826" max="2826" width="13.28515625" style="76" customWidth="1"/>
    <col min="2827" max="2827" width="4.85546875" style="76" bestFit="1" customWidth="1"/>
    <col min="2828" max="2828" width="12.28515625" style="76" customWidth="1"/>
    <col min="2829" max="2829" width="4.85546875" style="76" bestFit="1" customWidth="1"/>
    <col min="2830" max="2830" width="13.42578125" style="76" customWidth="1"/>
    <col min="2831" max="2831" width="4.85546875" style="76" bestFit="1" customWidth="1"/>
    <col min="2832" max="2832" width="14.140625" style="76" customWidth="1"/>
    <col min="2833" max="2833" width="4.85546875" style="76" customWidth="1"/>
    <col min="2834" max="2834" width="12.42578125" style="76" customWidth="1"/>
    <col min="2835" max="2835" width="4.85546875" style="76" customWidth="1"/>
    <col min="2836" max="2836" width="23.5703125" style="76" customWidth="1"/>
    <col min="2837" max="2837" width="4.85546875" style="76" bestFit="1" customWidth="1"/>
    <col min="2838" max="2838" width="14.5703125" style="76" customWidth="1"/>
    <col min="2839" max="2839" width="4.85546875" style="76" bestFit="1" customWidth="1"/>
    <col min="2840" max="2840" width="11.28515625" style="76" customWidth="1"/>
    <col min="2841" max="2841" width="4.85546875" style="76" bestFit="1" customWidth="1"/>
    <col min="2842" max="2842" width="13.5703125" style="76" customWidth="1"/>
    <col min="2843" max="2843" width="4.85546875" style="76" bestFit="1" customWidth="1"/>
    <col min="2844" max="2844" width="10.5703125" style="76" customWidth="1"/>
    <col min="2845" max="2845" width="4.85546875" style="76" bestFit="1" customWidth="1"/>
    <col min="2846" max="2846" width="9.140625" style="76"/>
    <col min="2847" max="2847" width="4.85546875" style="76" bestFit="1" customWidth="1"/>
    <col min="2848" max="2848" width="12" style="76" customWidth="1"/>
    <col min="2849" max="2849" width="4.85546875" style="76" bestFit="1" customWidth="1"/>
    <col min="2850" max="2850" width="9.42578125" style="76" customWidth="1"/>
    <col min="2851" max="2851" width="4.85546875" style="76" bestFit="1" customWidth="1"/>
    <col min="2852" max="2852" width="9.28515625" style="76" customWidth="1"/>
    <col min="2853" max="2853" width="4.85546875" style="76" bestFit="1" customWidth="1"/>
    <col min="2854" max="2854" width="11.140625" style="76" customWidth="1"/>
    <col min="2855" max="2855" width="4.85546875" style="76" customWidth="1"/>
    <col min="2856" max="2856" width="10.7109375" style="76" customWidth="1"/>
    <col min="2857" max="3072" width="9.140625" style="76"/>
    <col min="3073" max="3073" width="3.28515625" style="76" customWidth="1"/>
    <col min="3074" max="3074" width="5.140625" style="76" customWidth="1"/>
    <col min="3075" max="3075" width="24.140625" style="76" customWidth="1"/>
    <col min="3076" max="3076" width="5.7109375" style="76" customWidth="1"/>
    <col min="3077" max="3077" width="4.85546875" style="76" bestFit="1" customWidth="1"/>
    <col min="3078" max="3078" width="9.5703125" style="76" customWidth="1"/>
    <col min="3079" max="3079" width="4.85546875" style="76" bestFit="1" customWidth="1"/>
    <col min="3080" max="3080" width="7.85546875" style="76" customWidth="1"/>
    <col min="3081" max="3081" width="4.85546875" style="76" bestFit="1" customWidth="1"/>
    <col min="3082" max="3082" width="13.28515625" style="76" customWidth="1"/>
    <col min="3083" max="3083" width="4.85546875" style="76" bestFit="1" customWidth="1"/>
    <col min="3084" max="3084" width="12.28515625" style="76" customWidth="1"/>
    <col min="3085" max="3085" width="4.85546875" style="76" bestFit="1" customWidth="1"/>
    <col min="3086" max="3086" width="13.42578125" style="76" customWidth="1"/>
    <col min="3087" max="3087" width="4.85546875" style="76" bestFit="1" customWidth="1"/>
    <col min="3088" max="3088" width="14.140625" style="76" customWidth="1"/>
    <col min="3089" max="3089" width="4.85546875" style="76" customWidth="1"/>
    <col min="3090" max="3090" width="12.42578125" style="76" customWidth="1"/>
    <col min="3091" max="3091" width="4.85546875" style="76" customWidth="1"/>
    <col min="3092" max="3092" width="23.5703125" style="76" customWidth="1"/>
    <col min="3093" max="3093" width="4.85546875" style="76" bestFit="1" customWidth="1"/>
    <col min="3094" max="3094" width="14.5703125" style="76" customWidth="1"/>
    <col min="3095" max="3095" width="4.85546875" style="76" bestFit="1" customWidth="1"/>
    <col min="3096" max="3096" width="11.28515625" style="76" customWidth="1"/>
    <col min="3097" max="3097" width="4.85546875" style="76" bestFit="1" customWidth="1"/>
    <col min="3098" max="3098" width="13.5703125" style="76" customWidth="1"/>
    <col min="3099" max="3099" width="4.85546875" style="76" bestFit="1" customWidth="1"/>
    <col min="3100" max="3100" width="10.5703125" style="76" customWidth="1"/>
    <col min="3101" max="3101" width="4.85546875" style="76" bestFit="1" customWidth="1"/>
    <col min="3102" max="3102" width="9.140625" style="76"/>
    <col min="3103" max="3103" width="4.85546875" style="76" bestFit="1" customWidth="1"/>
    <col min="3104" max="3104" width="12" style="76" customWidth="1"/>
    <col min="3105" max="3105" width="4.85546875" style="76" bestFit="1" customWidth="1"/>
    <col min="3106" max="3106" width="9.42578125" style="76" customWidth="1"/>
    <col min="3107" max="3107" width="4.85546875" style="76" bestFit="1" customWidth="1"/>
    <col min="3108" max="3108" width="9.28515625" style="76" customWidth="1"/>
    <col min="3109" max="3109" width="4.85546875" style="76" bestFit="1" customWidth="1"/>
    <col min="3110" max="3110" width="11.140625" style="76" customWidth="1"/>
    <col min="3111" max="3111" width="4.85546875" style="76" customWidth="1"/>
    <col min="3112" max="3112" width="10.7109375" style="76" customWidth="1"/>
    <col min="3113" max="3328" width="9.140625" style="76"/>
    <col min="3329" max="3329" width="3.28515625" style="76" customWidth="1"/>
    <col min="3330" max="3330" width="5.140625" style="76" customWidth="1"/>
    <col min="3331" max="3331" width="24.140625" style="76" customWidth="1"/>
    <col min="3332" max="3332" width="5.7109375" style="76" customWidth="1"/>
    <col min="3333" max="3333" width="4.85546875" style="76" bestFit="1" customWidth="1"/>
    <col min="3334" max="3334" width="9.5703125" style="76" customWidth="1"/>
    <col min="3335" max="3335" width="4.85546875" style="76" bestFit="1" customWidth="1"/>
    <col min="3336" max="3336" width="7.85546875" style="76" customWidth="1"/>
    <col min="3337" max="3337" width="4.85546875" style="76" bestFit="1" customWidth="1"/>
    <col min="3338" max="3338" width="13.28515625" style="76" customWidth="1"/>
    <col min="3339" max="3339" width="4.85546875" style="76" bestFit="1" customWidth="1"/>
    <col min="3340" max="3340" width="12.28515625" style="76" customWidth="1"/>
    <col min="3341" max="3341" width="4.85546875" style="76" bestFit="1" customWidth="1"/>
    <col min="3342" max="3342" width="13.42578125" style="76" customWidth="1"/>
    <col min="3343" max="3343" width="4.85546875" style="76" bestFit="1" customWidth="1"/>
    <col min="3344" max="3344" width="14.140625" style="76" customWidth="1"/>
    <col min="3345" max="3345" width="4.85546875" style="76" customWidth="1"/>
    <col min="3346" max="3346" width="12.42578125" style="76" customWidth="1"/>
    <col min="3347" max="3347" width="4.85546875" style="76" customWidth="1"/>
    <col min="3348" max="3348" width="23.5703125" style="76" customWidth="1"/>
    <col min="3349" max="3349" width="4.85546875" style="76" bestFit="1" customWidth="1"/>
    <col min="3350" max="3350" width="14.5703125" style="76" customWidth="1"/>
    <col min="3351" max="3351" width="4.85546875" style="76" bestFit="1" customWidth="1"/>
    <col min="3352" max="3352" width="11.28515625" style="76" customWidth="1"/>
    <col min="3353" max="3353" width="4.85546875" style="76" bestFit="1" customWidth="1"/>
    <col min="3354" max="3354" width="13.5703125" style="76" customWidth="1"/>
    <col min="3355" max="3355" width="4.85546875" style="76" bestFit="1" customWidth="1"/>
    <col min="3356" max="3356" width="10.5703125" style="76" customWidth="1"/>
    <col min="3357" max="3357" width="4.85546875" style="76" bestFit="1" customWidth="1"/>
    <col min="3358" max="3358" width="9.140625" style="76"/>
    <col min="3359" max="3359" width="4.85546875" style="76" bestFit="1" customWidth="1"/>
    <col min="3360" max="3360" width="12" style="76" customWidth="1"/>
    <col min="3361" max="3361" width="4.85546875" style="76" bestFit="1" customWidth="1"/>
    <col min="3362" max="3362" width="9.42578125" style="76" customWidth="1"/>
    <col min="3363" max="3363" width="4.85546875" style="76" bestFit="1" customWidth="1"/>
    <col min="3364" max="3364" width="9.28515625" style="76" customWidth="1"/>
    <col min="3365" max="3365" width="4.85546875" style="76" bestFit="1" customWidth="1"/>
    <col min="3366" max="3366" width="11.140625" style="76" customWidth="1"/>
    <col min="3367" max="3367" width="4.85546875" style="76" customWidth="1"/>
    <col min="3368" max="3368" width="10.7109375" style="76" customWidth="1"/>
    <col min="3369" max="3584" width="9.140625" style="76"/>
    <col min="3585" max="3585" width="3.28515625" style="76" customWidth="1"/>
    <col min="3586" max="3586" width="5.140625" style="76" customWidth="1"/>
    <col min="3587" max="3587" width="24.140625" style="76" customWidth="1"/>
    <col min="3588" max="3588" width="5.7109375" style="76" customWidth="1"/>
    <col min="3589" max="3589" width="4.85546875" style="76" bestFit="1" customWidth="1"/>
    <col min="3590" max="3590" width="9.5703125" style="76" customWidth="1"/>
    <col min="3591" max="3591" width="4.85546875" style="76" bestFit="1" customWidth="1"/>
    <col min="3592" max="3592" width="7.85546875" style="76" customWidth="1"/>
    <col min="3593" max="3593" width="4.85546875" style="76" bestFit="1" customWidth="1"/>
    <col min="3594" max="3594" width="13.28515625" style="76" customWidth="1"/>
    <col min="3595" max="3595" width="4.85546875" style="76" bestFit="1" customWidth="1"/>
    <col min="3596" max="3596" width="12.28515625" style="76" customWidth="1"/>
    <col min="3597" max="3597" width="4.85546875" style="76" bestFit="1" customWidth="1"/>
    <col min="3598" max="3598" width="13.42578125" style="76" customWidth="1"/>
    <col min="3599" max="3599" width="4.85546875" style="76" bestFit="1" customWidth="1"/>
    <col min="3600" max="3600" width="14.140625" style="76" customWidth="1"/>
    <col min="3601" max="3601" width="4.85546875" style="76" customWidth="1"/>
    <col min="3602" max="3602" width="12.42578125" style="76" customWidth="1"/>
    <col min="3603" max="3603" width="4.85546875" style="76" customWidth="1"/>
    <col min="3604" max="3604" width="23.5703125" style="76" customWidth="1"/>
    <col min="3605" max="3605" width="4.85546875" style="76" bestFit="1" customWidth="1"/>
    <col min="3606" max="3606" width="14.5703125" style="76" customWidth="1"/>
    <col min="3607" max="3607" width="4.85546875" style="76" bestFit="1" customWidth="1"/>
    <col min="3608" max="3608" width="11.28515625" style="76" customWidth="1"/>
    <col min="3609" max="3609" width="4.85546875" style="76" bestFit="1" customWidth="1"/>
    <col min="3610" max="3610" width="13.5703125" style="76" customWidth="1"/>
    <col min="3611" max="3611" width="4.85546875" style="76" bestFit="1" customWidth="1"/>
    <col min="3612" max="3612" width="10.5703125" style="76" customWidth="1"/>
    <col min="3613" max="3613" width="4.85546875" style="76" bestFit="1" customWidth="1"/>
    <col min="3614" max="3614" width="9.140625" style="76"/>
    <col min="3615" max="3615" width="4.85546875" style="76" bestFit="1" customWidth="1"/>
    <col min="3616" max="3616" width="12" style="76" customWidth="1"/>
    <col min="3617" max="3617" width="4.85546875" style="76" bestFit="1" customWidth="1"/>
    <col min="3618" max="3618" width="9.42578125" style="76" customWidth="1"/>
    <col min="3619" max="3619" width="4.85546875" style="76" bestFit="1" customWidth="1"/>
    <col min="3620" max="3620" width="9.28515625" style="76" customWidth="1"/>
    <col min="3621" max="3621" width="4.85546875" style="76" bestFit="1" customWidth="1"/>
    <col min="3622" max="3622" width="11.140625" style="76" customWidth="1"/>
    <col min="3623" max="3623" width="4.85546875" style="76" customWidth="1"/>
    <col min="3624" max="3624" width="10.7109375" style="76" customWidth="1"/>
    <col min="3625" max="3840" width="9.140625" style="76"/>
    <col min="3841" max="3841" width="3.28515625" style="76" customWidth="1"/>
    <col min="3842" max="3842" width="5.140625" style="76" customWidth="1"/>
    <col min="3843" max="3843" width="24.140625" style="76" customWidth="1"/>
    <col min="3844" max="3844" width="5.7109375" style="76" customWidth="1"/>
    <col min="3845" max="3845" width="4.85546875" style="76" bestFit="1" customWidth="1"/>
    <col min="3846" max="3846" width="9.5703125" style="76" customWidth="1"/>
    <col min="3847" max="3847" width="4.85546875" style="76" bestFit="1" customWidth="1"/>
    <col min="3848" max="3848" width="7.85546875" style="76" customWidth="1"/>
    <col min="3849" max="3849" width="4.85546875" style="76" bestFit="1" customWidth="1"/>
    <col min="3850" max="3850" width="13.28515625" style="76" customWidth="1"/>
    <col min="3851" max="3851" width="4.85546875" style="76" bestFit="1" customWidth="1"/>
    <col min="3852" max="3852" width="12.28515625" style="76" customWidth="1"/>
    <col min="3853" max="3853" width="4.85546875" style="76" bestFit="1" customWidth="1"/>
    <col min="3854" max="3854" width="13.42578125" style="76" customWidth="1"/>
    <col min="3855" max="3855" width="4.85546875" style="76" bestFit="1" customWidth="1"/>
    <col min="3856" max="3856" width="14.140625" style="76" customWidth="1"/>
    <col min="3857" max="3857" width="4.85546875" style="76" customWidth="1"/>
    <col min="3858" max="3858" width="12.42578125" style="76" customWidth="1"/>
    <col min="3859" max="3859" width="4.85546875" style="76" customWidth="1"/>
    <col min="3860" max="3860" width="23.5703125" style="76" customWidth="1"/>
    <col min="3861" max="3861" width="4.85546875" style="76" bestFit="1" customWidth="1"/>
    <col min="3862" max="3862" width="14.5703125" style="76" customWidth="1"/>
    <col min="3863" max="3863" width="4.85546875" style="76" bestFit="1" customWidth="1"/>
    <col min="3864" max="3864" width="11.28515625" style="76" customWidth="1"/>
    <col min="3865" max="3865" width="4.85546875" style="76" bestFit="1" customWidth="1"/>
    <col min="3866" max="3866" width="13.5703125" style="76" customWidth="1"/>
    <col min="3867" max="3867" width="4.85546875" style="76" bestFit="1" customWidth="1"/>
    <col min="3868" max="3868" width="10.5703125" style="76" customWidth="1"/>
    <col min="3869" max="3869" width="4.85546875" style="76" bestFit="1" customWidth="1"/>
    <col min="3870" max="3870" width="9.140625" style="76"/>
    <col min="3871" max="3871" width="4.85546875" style="76" bestFit="1" customWidth="1"/>
    <col min="3872" max="3872" width="12" style="76" customWidth="1"/>
    <col min="3873" max="3873" width="4.85546875" style="76" bestFit="1" customWidth="1"/>
    <col min="3874" max="3874" width="9.42578125" style="76" customWidth="1"/>
    <col min="3875" max="3875" width="4.85546875" style="76" bestFit="1" customWidth="1"/>
    <col min="3876" max="3876" width="9.28515625" style="76" customWidth="1"/>
    <col min="3877" max="3877" width="4.85546875" style="76" bestFit="1" customWidth="1"/>
    <col min="3878" max="3878" width="11.140625" style="76" customWidth="1"/>
    <col min="3879" max="3879" width="4.85546875" style="76" customWidth="1"/>
    <col min="3880" max="3880" width="10.7109375" style="76" customWidth="1"/>
    <col min="3881" max="4096" width="9.140625" style="76"/>
    <col min="4097" max="4097" width="3.28515625" style="76" customWidth="1"/>
    <col min="4098" max="4098" width="5.140625" style="76" customWidth="1"/>
    <col min="4099" max="4099" width="24.140625" style="76" customWidth="1"/>
    <col min="4100" max="4100" width="5.7109375" style="76" customWidth="1"/>
    <col min="4101" max="4101" width="4.85546875" style="76" bestFit="1" customWidth="1"/>
    <col min="4102" max="4102" width="9.5703125" style="76" customWidth="1"/>
    <col min="4103" max="4103" width="4.85546875" style="76" bestFit="1" customWidth="1"/>
    <col min="4104" max="4104" width="7.85546875" style="76" customWidth="1"/>
    <col min="4105" max="4105" width="4.85546875" style="76" bestFit="1" customWidth="1"/>
    <col min="4106" max="4106" width="13.28515625" style="76" customWidth="1"/>
    <col min="4107" max="4107" width="4.85546875" style="76" bestFit="1" customWidth="1"/>
    <col min="4108" max="4108" width="12.28515625" style="76" customWidth="1"/>
    <col min="4109" max="4109" width="4.85546875" style="76" bestFit="1" customWidth="1"/>
    <col min="4110" max="4110" width="13.42578125" style="76" customWidth="1"/>
    <col min="4111" max="4111" width="4.85546875" style="76" bestFit="1" customWidth="1"/>
    <col min="4112" max="4112" width="14.140625" style="76" customWidth="1"/>
    <col min="4113" max="4113" width="4.85546875" style="76" customWidth="1"/>
    <col min="4114" max="4114" width="12.42578125" style="76" customWidth="1"/>
    <col min="4115" max="4115" width="4.85546875" style="76" customWidth="1"/>
    <col min="4116" max="4116" width="23.5703125" style="76" customWidth="1"/>
    <col min="4117" max="4117" width="4.85546875" style="76" bestFit="1" customWidth="1"/>
    <col min="4118" max="4118" width="14.5703125" style="76" customWidth="1"/>
    <col min="4119" max="4119" width="4.85546875" style="76" bestFit="1" customWidth="1"/>
    <col min="4120" max="4120" width="11.28515625" style="76" customWidth="1"/>
    <col min="4121" max="4121" width="4.85546875" style="76" bestFit="1" customWidth="1"/>
    <col min="4122" max="4122" width="13.5703125" style="76" customWidth="1"/>
    <col min="4123" max="4123" width="4.85546875" style="76" bestFit="1" customWidth="1"/>
    <col min="4124" max="4124" width="10.5703125" style="76" customWidth="1"/>
    <col min="4125" max="4125" width="4.85546875" style="76" bestFit="1" customWidth="1"/>
    <col min="4126" max="4126" width="9.140625" style="76"/>
    <col min="4127" max="4127" width="4.85546875" style="76" bestFit="1" customWidth="1"/>
    <col min="4128" max="4128" width="12" style="76" customWidth="1"/>
    <col min="4129" max="4129" width="4.85546875" style="76" bestFit="1" customWidth="1"/>
    <col min="4130" max="4130" width="9.42578125" style="76" customWidth="1"/>
    <col min="4131" max="4131" width="4.85546875" style="76" bestFit="1" customWidth="1"/>
    <col min="4132" max="4132" width="9.28515625" style="76" customWidth="1"/>
    <col min="4133" max="4133" width="4.85546875" style="76" bestFit="1" customWidth="1"/>
    <col min="4134" max="4134" width="11.140625" style="76" customWidth="1"/>
    <col min="4135" max="4135" width="4.85546875" style="76" customWidth="1"/>
    <col min="4136" max="4136" width="10.7109375" style="76" customWidth="1"/>
    <col min="4137" max="4352" width="9.140625" style="76"/>
    <col min="4353" max="4353" width="3.28515625" style="76" customWidth="1"/>
    <col min="4354" max="4354" width="5.140625" style="76" customWidth="1"/>
    <col min="4355" max="4355" width="24.140625" style="76" customWidth="1"/>
    <col min="4356" max="4356" width="5.7109375" style="76" customWidth="1"/>
    <col min="4357" max="4357" width="4.85546875" style="76" bestFit="1" customWidth="1"/>
    <col min="4358" max="4358" width="9.5703125" style="76" customWidth="1"/>
    <col min="4359" max="4359" width="4.85546875" style="76" bestFit="1" customWidth="1"/>
    <col min="4360" max="4360" width="7.85546875" style="76" customWidth="1"/>
    <col min="4361" max="4361" width="4.85546875" style="76" bestFit="1" customWidth="1"/>
    <col min="4362" max="4362" width="13.28515625" style="76" customWidth="1"/>
    <col min="4363" max="4363" width="4.85546875" style="76" bestFit="1" customWidth="1"/>
    <col min="4364" max="4364" width="12.28515625" style="76" customWidth="1"/>
    <col min="4365" max="4365" width="4.85546875" style="76" bestFit="1" customWidth="1"/>
    <col min="4366" max="4366" width="13.42578125" style="76" customWidth="1"/>
    <col min="4367" max="4367" width="4.85546875" style="76" bestFit="1" customWidth="1"/>
    <col min="4368" max="4368" width="14.140625" style="76" customWidth="1"/>
    <col min="4369" max="4369" width="4.85546875" style="76" customWidth="1"/>
    <col min="4370" max="4370" width="12.42578125" style="76" customWidth="1"/>
    <col min="4371" max="4371" width="4.85546875" style="76" customWidth="1"/>
    <col min="4372" max="4372" width="23.5703125" style="76" customWidth="1"/>
    <col min="4373" max="4373" width="4.85546875" style="76" bestFit="1" customWidth="1"/>
    <col min="4374" max="4374" width="14.5703125" style="76" customWidth="1"/>
    <col min="4375" max="4375" width="4.85546875" style="76" bestFit="1" customWidth="1"/>
    <col min="4376" max="4376" width="11.28515625" style="76" customWidth="1"/>
    <col min="4377" max="4377" width="4.85546875" style="76" bestFit="1" customWidth="1"/>
    <col min="4378" max="4378" width="13.5703125" style="76" customWidth="1"/>
    <col min="4379" max="4379" width="4.85546875" style="76" bestFit="1" customWidth="1"/>
    <col min="4380" max="4380" width="10.5703125" style="76" customWidth="1"/>
    <col min="4381" max="4381" width="4.85546875" style="76" bestFit="1" customWidth="1"/>
    <col min="4382" max="4382" width="9.140625" style="76"/>
    <col min="4383" max="4383" width="4.85546875" style="76" bestFit="1" customWidth="1"/>
    <col min="4384" max="4384" width="12" style="76" customWidth="1"/>
    <col min="4385" max="4385" width="4.85546875" style="76" bestFit="1" customWidth="1"/>
    <col min="4386" max="4386" width="9.42578125" style="76" customWidth="1"/>
    <col min="4387" max="4387" width="4.85546875" style="76" bestFit="1" customWidth="1"/>
    <col min="4388" max="4388" width="9.28515625" style="76" customWidth="1"/>
    <col min="4389" max="4389" width="4.85546875" style="76" bestFit="1" customWidth="1"/>
    <col min="4390" max="4390" width="11.140625" style="76" customWidth="1"/>
    <col min="4391" max="4391" width="4.85546875" style="76" customWidth="1"/>
    <col min="4392" max="4392" width="10.7109375" style="76" customWidth="1"/>
    <col min="4393" max="4608" width="9.140625" style="76"/>
    <col min="4609" max="4609" width="3.28515625" style="76" customWidth="1"/>
    <col min="4610" max="4610" width="5.140625" style="76" customWidth="1"/>
    <col min="4611" max="4611" width="24.140625" style="76" customWidth="1"/>
    <col min="4612" max="4612" width="5.7109375" style="76" customWidth="1"/>
    <col min="4613" max="4613" width="4.85546875" style="76" bestFit="1" customWidth="1"/>
    <col min="4614" max="4614" width="9.5703125" style="76" customWidth="1"/>
    <col min="4615" max="4615" width="4.85546875" style="76" bestFit="1" customWidth="1"/>
    <col min="4616" max="4616" width="7.85546875" style="76" customWidth="1"/>
    <col min="4617" max="4617" width="4.85546875" style="76" bestFit="1" customWidth="1"/>
    <col min="4618" max="4618" width="13.28515625" style="76" customWidth="1"/>
    <col min="4619" max="4619" width="4.85546875" style="76" bestFit="1" customWidth="1"/>
    <col min="4620" max="4620" width="12.28515625" style="76" customWidth="1"/>
    <col min="4621" max="4621" width="4.85546875" style="76" bestFit="1" customWidth="1"/>
    <col min="4622" max="4622" width="13.42578125" style="76" customWidth="1"/>
    <col min="4623" max="4623" width="4.85546875" style="76" bestFit="1" customWidth="1"/>
    <col min="4624" max="4624" width="14.140625" style="76" customWidth="1"/>
    <col min="4625" max="4625" width="4.85546875" style="76" customWidth="1"/>
    <col min="4626" max="4626" width="12.42578125" style="76" customWidth="1"/>
    <col min="4627" max="4627" width="4.85546875" style="76" customWidth="1"/>
    <col min="4628" max="4628" width="23.5703125" style="76" customWidth="1"/>
    <col min="4629" max="4629" width="4.85546875" style="76" bestFit="1" customWidth="1"/>
    <col min="4630" max="4630" width="14.5703125" style="76" customWidth="1"/>
    <col min="4631" max="4631" width="4.85546875" style="76" bestFit="1" customWidth="1"/>
    <col min="4632" max="4632" width="11.28515625" style="76" customWidth="1"/>
    <col min="4633" max="4633" width="4.85546875" style="76" bestFit="1" customWidth="1"/>
    <col min="4634" max="4634" width="13.5703125" style="76" customWidth="1"/>
    <col min="4635" max="4635" width="4.85546875" style="76" bestFit="1" customWidth="1"/>
    <col min="4636" max="4636" width="10.5703125" style="76" customWidth="1"/>
    <col min="4637" max="4637" width="4.85546875" style="76" bestFit="1" customWidth="1"/>
    <col min="4638" max="4638" width="9.140625" style="76"/>
    <col min="4639" max="4639" width="4.85546875" style="76" bestFit="1" customWidth="1"/>
    <col min="4640" max="4640" width="12" style="76" customWidth="1"/>
    <col min="4641" max="4641" width="4.85546875" style="76" bestFit="1" customWidth="1"/>
    <col min="4642" max="4642" width="9.42578125" style="76" customWidth="1"/>
    <col min="4643" max="4643" width="4.85546875" style="76" bestFit="1" customWidth="1"/>
    <col min="4644" max="4644" width="9.28515625" style="76" customWidth="1"/>
    <col min="4645" max="4645" width="4.85546875" style="76" bestFit="1" customWidth="1"/>
    <col min="4646" max="4646" width="11.140625" style="76" customWidth="1"/>
    <col min="4647" max="4647" width="4.85546875" style="76" customWidth="1"/>
    <col min="4648" max="4648" width="10.7109375" style="76" customWidth="1"/>
    <col min="4649" max="4864" width="9.140625" style="76"/>
    <col min="4865" max="4865" width="3.28515625" style="76" customWidth="1"/>
    <col min="4866" max="4866" width="5.140625" style="76" customWidth="1"/>
    <col min="4867" max="4867" width="24.140625" style="76" customWidth="1"/>
    <col min="4868" max="4868" width="5.7109375" style="76" customWidth="1"/>
    <col min="4869" max="4869" width="4.85546875" style="76" bestFit="1" customWidth="1"/>
    <col min="4870" max="4870" width="9.5703125" style="76" customWidth="1"/>
    <col min="4871" max="4871" width="4.85546875" style="76" bestFit="1" customWidth="1"/>
    <col min="4872" max="4872" width="7.85546875" style="76" customWidth="1"/>
    <col min="4873" max="4873" width="4.85546875" style="76" bestFit="1" customWidth="1"/>
    <col min="4874" max="4874" width="13.28515625" style="76" customWidth="1"/>
    <col min="4875" max="4875" width="4.85546875" style="76" bestFit="1" customWidth="1"/>
    <col min="4876" max="4876" width="12.28515625" style="76" customWidth="1"/>
    <col min="4877" max="4877" width="4.85546875" style="76" bestFit="1" customWidth="1"/>
    <col min="4878" max="4878" width="13.42578125" style="76" customWidth="1"/>
    <col min="4879" max="4879" width="4.85546875" style="76" bestFit="1" customWidth="1"/>
    <col min="4880" max="4880" width="14.140625" style="76" customWidth="1"/>
    <col min="4881" max="4881" width="4.85546875" style="76" customWidth="1"/>
    <col min="4882" max="4882" width="12.42578125" style="76" customWidth="1"/>
    <col min="4883" max="4883" width="4.85546875" style="76" customWidth="1"/>
    <col min="4884" max="4884" width="23.5703125" style="76" customWidth="1"/>
    <col min="4885" max="4885" width="4.85546875" style="76" bestFit="1" customWidth="1"/>
    <col min="4886" max="4886" width="14.5703125" style="76" customWidth="1"/>
    <col min="4887" max="4887" width="4.85546875" style="76" bestFit="1" customWidth="1"/>
    <col min="4888" max="4888" width="11.28515625" style="76" customWidth="1"/>
    <col min="4889" max="4889" width="4.85546875" style="76" bestFit="1" customWidth="1"/>
    <col min="4890" max="4890" width="13.5703125" style="76" customWidth="1"/>
    <col min="4891" max="4891" width="4.85546875" style="76" bestFit="1" customWidth="1"/>
    <col min="4892" max="4892" width="10.5703125" style="76" customWidth="1"/>
    <col min="4893" max="4893" width="4.85546875" style="76" bestFit="1" customWidth="1"/>
    <col min="4894" max="4894" width="9.140625" style="76"/>
    <col min="4895" max="4895" width="4.85546875" style="76" bestFit="1" customWidth="1"/>
    <col min="4896" max="4896" width="12" style="76" customWidth="1"/>
    <col min="4897" max="4897" width="4.85546875" style="76" bestFit="1" customWidth="1"/>
    <col min="4898" max="4898" width="9.42578125" style="76" customWidth="1"/>
    <col min="4899" max="4899" width="4.85546875" style="76" bestFit="1" customWidth="1"/>
    <col min="4900" max="4900" width="9.28515625" style="76" customWidth="1"/>
    <col min="4901" max="4901" width="4.85546875" style="76" bestFit="1" customWidth="1"/>
    <col min="4902" max="4902" width="11.140625" style="76" customWidth="1"/>
    <col min="4903" max="4903" width="4.85546875" style="76" customWidth="1"/>
    <col min="4904" max="4904" width="10.7109375" style="76" customWidth="1"/>
    <col min="4905" max="5120" width="9.140625" style="76"/>
    <col min="5121" max="5121" width="3.28515625" style="76" customWidth="1"/>
    <col min="5122" max="5122" width="5.140625" style="76" customWidth="1"/>
    <col min="5123" max="5123" width="24.140625" style="76" customWidth="1"/>
    <col min="5124" max="5124" width="5.7109375" style="76" customWidth="1"/>
    <col min="5125" max="5125" width="4.85546875" style="76" bestFit="1" customWidth="1"/>
    <col min="5126" max="5126" width="9.5703125" style="76" customWidth="1"/>
    <col min="5127" max="5127" width="4.85546875" style="76" bestFit="1" customWidth="1"/>
    <col min="5128" max="5128" width="7.85546875" style="76" customWidth="1"/>
    <col min="5129" max="5129" width="4.85546875" style="76" bestFit="1" customWidth="1"/>
    <col min="5130" max="5130" width="13.28515625" style="76" customWidth="1"/>
    <col min="5131" max="5131" width="4.85546875" style="76" bestFit="1" customWidth="1"/>
    <col min="5132" max="5132" width="12.28515625" style="76" customWidth="1"/>
    <col min="5133" max="5133" width="4.85546875" style="76" bestFit="1" customWidth="1"/>
    <col min="5134" max="5134" width="13.42578125" style="76" customWidth="1"/>
    <col min="5135" max="5135" width="4.85546875" style="76" bestFit="1" customWidth="1"/>
    <col min="5136" max="5136" width="14.140625" style="76" customWidth="1"/>
    <col min="5137" max="5137" width="4.85546875" style="76" customWidth="1"/>
    <col min="5138" max="5138" width="12.42578125" style="76" customWidth="1"/>
    <col min="5139" max="5139" width="4.85546875" style="76" customWidth="1"/>
    <col min="5140" max="5140" width="23.5703125" style="76" customWidth="1"/>
    <col min="5141" max="5141" width="4.85546875" style="76" bestFit="1" customWidth="1"/>
    <col min="5142" max="5142" width="14.5703125" style="76" customWidth="1"/>
    <col min="5143" max="5143" width="4.85546875" style="76" bestFit="1" customWidth="1"/>
    <col min="5144" max="5144" width="11.28515625" style="76" customWidth="1"/>
    <col min="5145" max="5145" width="4.85546875" style="76" bestFit="1" customWidth="1"/>
    <col min="5146" max="5146" width="13.5703125" style="76" customWidth="1"/>
    <col min="5147" max="5147" width="4.85546875" style="76" bestFit="1" customWidth="1"/>
    <col min="5148" max="5148" width="10.5703125" style="76" customWidth="1"/>
    <col min="5149" max="5149" width="4.85546875" style="76" bestFit="1" customWidth="1"/>
    <col min="5150" max="5150" width="9.140625" style="76"/>
    <col min="5151" max="5151" width="4.85546875" style="76" bestFit="1" customWidth="1"/>
    <col min="5152" max="5152" width="12" style="76" customWidth="1"/>
    <col min="5153" max="5153" width="4.85546875" style="76" bestFit="1" customWidth="1"/>
    <col min="5154" max="5154" width="9.42578125" style="76" customWidth="1"/>
    <col min="5155" max="5155" width="4.85546875" style="76" bestFit="1" customWidth="1"/>
    <col min="5156" max="5156" width="9.28515625" style="76" customWidth="1"/>
    <col min="5157" max="5157" width="4.85546875" style="76" bestFit="1" customWidth="1"/>
    <col min="5158" max="5158" width="11.140625" style="76" customWidth="1"/>
    <col min="5159" max="5159" width="4.85546875" style="76" customWidth="1"/>
    <col min="5160" max="5160" width="10.7109375" style="76" customWidth="1"/>
    <col min="5161" max="5376" width="9.140625" style="76"/>
    <col min="5377" max="5377" width="3.28515625" style="76" customWidth="1"/>
    <col min="5378" max="5378" width="5.140625" style="76" customWidth="1"/>
    <col min="5379" max="5379" width="24.140625" style="76" customWidth="1"/>
    <col min="5380" max="5380" width="5.7109375" style="76" customWidth="1"/>
    <col min="5381" max="5381" width="4.85546875" style="76" bestFit="1" customWidth="1"/>
    <col min="5382" max="5382" width="9.5703125" style="76" customWidth="1"/>
    <col min="5383" max="5383" width="4.85546875" style="76" bestFit="1" customWidth="1"/>
    <col min="5384" max="5384" width="7.85546875" style="76" customWidth="1"/>
    <col min="5385" max="5385" width="4.85546875" style="76" bestFit="1" customWidth="1"/>
    <col min="5386" max="5386" width="13.28515625" style="76" customWidth="1"/>
    <col min="5387" max="5387" width="4.85546875" style="76" bestFit="1" customWidth="1"/>
    <col min="5388" max="5388" width="12.28515625" style="76" customWidth="1"/>
    <col min="5389" max="5389" width="4.85546875" style="76" bestFit="1" customWidth="1"/>
    <col min="5390" max="5390" width="13.42578125" style="76" customWidth="1"/>
    <col min="5391" max="5391" width="4.85546875" style="76" bestFit="1" customWidth="1"/>
    <col min="5392" max="5392" width="14.140625" style="76" customWidth="1"/>
    <col min="5393" max="5393" width="4.85546875" style="76" customWidth="1"/>
    <col min="5394" max="5394" width="12.42578125" style="76" customWidth="1"/>
    <col min="5395" max="5395" width="4.85546875" style="76" customWidth="1"/>
    <col min="5396" max="5396" width="23.5703125" style="76" customWidth="1"/>
    <col min="5397" max="5397" width="4.85546875" style="76" bestFit="1" customWidth="1"/>
    <col min="5398" max="5398" width="14.5703125" style="76" customWidth="1"/>
    <col min="5399" max="5399" width="4.85546875" style="76" bestFit="1" customWidth="1"/>
    <col min="5400" max="5400" width="11.28515625" style="76" customWidth="1"/>
    <col min="5401" max="5401" width="4.85546875" style="76" bestFit="1" customWidth="1"/>
    <col min="5402" max="5402" width="13.5703125" style="76" customWidth="1"/>
    <col min="5403" max="5403" width="4.85546875" style="76" bestFit="1" customWidth="1"/>
    <col min="5404" max="5404" width="10.5703125" style="76" customWidth="1"/>
    <col min="5405" max="5405" width="4.85546875" style="76" bestFit="1" customWidth="1"/>
    <col min="5406" max="5406" width="9.140625" style="76"/>
    <col min="5407" max="5407" width="4.85546875" style="76" bestFit="1" customWidth="1"/>
    <col min="5408" max="5408" width="12" style="76" customWidth="1"/>
    <col min="5409" max="5409" width="4.85546875" style="76" bestFit="1" customWidth="1"/>
    <col min="5410" max="5410" width="9.42578125" style="76" customWidth="1"/>
    <col min="5411" max="5411" width="4.85546875" style="76" bestFit="1" customWidth="1"/>
    <col min="5412" max="5412" width="9.28515625" style="76" customWidth="1"/>
    <col min="5413" max="5413" width="4.85546875" style="76" bestFit="1" customWidth="1"/>
    <col min="5414" max="5414" width="11.140625" style="76" customWidth="1"/>
    <col min="5415" max="5415" width="4.85546875" style="76" customWidth="1"/>
    <col min="5416" max="5416" width="10.7109375" style="76" customWidth="1"/>
    <col min="5417" max="5632" width="9.140625" style="76"/>
    <col min="5633" max="5633" width="3.28515625" style="76" customWidth="1"/>
    <col min="5634" max="5634" width="5.140625" style="76" customWidth="1"/>
    <col min="5635" max="5635" width="24.140625" style="76" customWidth="1"/>
    <col min="5636" max="5636" width="5.7109375" style="76" customWidth="1"/>
    <col min="5637" max="5637" width="4.85546875" style="76" bestFit="1" customWidth="1"/>
    <col min="5638" max="5638" width="9.5703125" style="76" customWidth="1"/>
    <col min="5639" max="5639" width="4.85546875" style="76" bestFit="1" customWidth="1"/>
    <col min="5640" max="5640" width="7.85546875" style="76" customWidth="1"/>
    <col min="5641" max="5641" width="4.85546875" style="76" bestFit="1" customWidth="1"/>
    <col min="5642" max="5642" width="13.28515625" style="76" customWidth="1"/>
    <col min="5643" max="5643" width="4.85546875" style="76" bestFit="1" customWidth="1"/>
    <col min="5644" max="5644" width="12.28515625" style="76" customWidth="1"/>
    <col min="5645" max="5645" width="4.85546875" style="76" bestFit="1" customWidth="1"/>
    <col min="5646" max="5646" width="13.42578125" style="76" customWidth="1"/>
    <col min="5647" max="5647" width="4.85546875" style="76" bestFit="1" customWidth="1"/>
    <col min="5648" max="5648" width="14.140625" style="76" customWidth="1"/>
    <col min="5649" max="5649" width="4.85546875" style="76" customWidth="1"/>
    <col min="5650" max="5650" width="12.42578125" style="76" customWidth="1"/>
    <col min="5651" max="5651" width="4.85546875" style="76" customWidth="1"/>
    <col min="5652" max="5652" width="23.5703125" style="76" customWidth="1"/>
    <col min="5653" max="5653" width="4.85546875" style="76" bestFit="1" customWidth="1"/>
    <col min="5654" max="5654" width="14.5703125" style="76" customWidth="1"/>
    <col min="5655" max="5655" width="4.85546875" style="76" bestFit="1" customWidth="1"/>
    <col min="5656" max="5656" width="11.28515625" style="76" customWidth="1"/>
    <col min="5657" max="5657" width="4.85546875" style="76" bestFit="1" customWidth="1"/>
    <col min="5658" max="5658" width="13.5703125" style="76" customWidth="1"/>
    <col min="5659" max="5659" width="4.85546875" style="76" bestFit="1" customWidth="1"/>
    <col min="5660" max="5660" width="10.5703125" style="76" customWidth="1"/>
    <col min="5661" max="5661" width="4.85546875" style="76" bestFit="1" customWidth="1"/>
    <col min="5662" max="5662" width="9.140625" style="76"/>
    <col min="5663" max="5663" width="4.85546875" style="76" bestFit="1" customWidth="1"/>
    <col min="5664" max="5664" width="12" style="76" customWidth="1"/>
    <col min="5665" max="5665" width="4.85546875" style="76" bestFit="1" customWidth="1"/>
    <col min="5666" max="5666" width="9.42578125" style="76" customWidth="1"/>
    <col min="5667" max="5667" width="4.85546875" style="76" bestFit="1" customWidth="1"/>
    <col min="5668" max="5668" width="9.28515625" style="76" customWidth="1"/>
    <col min="5669" max="5669" width="4.85546875" style="76" bestFit="1" customWidth="1"/>
    <col min="5670" max="5670" width="11.140625" style="76" customWidth="1"/>
    <col min="5671" max="5671" width="4.85546875" style="76" customWidth="1"/>
    <col min="5672" max="5672" width="10.7109375" style="76" customWidth="1"/>
    <col min="5673" max="5888" width="9.140625" style="76"/>
    <col min="5889" max="5889" width="3.28515625" style="76" customWidth="1"/>
    <col min="5890" max="5890" width="5.140625" style="76" customWidth="1"/>
    <col min="5891" max="5891" width="24.140625" style="76" customWidth="1"/>
    <col min="5892" max="5892" width="5.7109375" style="76" customWidth="1"/>
    <col min="5893" max="5893" width="4.85546875" style="76" bestFit="1" customWidth="1"/>
    <col min="5894" max="5894" width="9.5703125" style="76" customWidth="1"/>
    <col min="5895" max="5895" width="4.85546875" style="76" bestFit="1" customWidth="1"/>
    <col min="5896" max="5896" width="7.85546875" style="76" customWidth="1"/>
    <col min="5897" max="5897" width="4.85546875" style="76" bestFit="1" customWidth="1"/>
    <col min="5898" max="5898" width="13.28515625" style="76" customWidth="1"/>
    <col min="5899" max="5899" width="4.85546875" style="76" bestFit="1" customWidth="1"/>
    <col min="5900" max="5900" width="12.28515625" style="76" customWidth="1"/>
    <col min="5901" max="5901" width="4.85546875" style="76" bestFit="1" customWidth="1"/>
    <col min="5902" max="5902" width="13.42578125" style="76" customWidth="1"/>
    <col min="5903" max="5903" width="4.85546875" style="76" bestFit="1" customWidth="1"/>
    <col min="5904" max="5904" width="14.140625" style="76" customWidth="1"/>
    <col min="5905" max="5905" width="4.85546875" style="76" customWidth="1"/>
    <col min="5906" max="5906" width="12.42578125" style="76" customWidth="1"/>
    <col min="5907" max="5907" width="4.85546875" style="76" customWidth="1"/>
    <col min="5908" max="5908" width="23.5703125" style="76" customWidth="1"/>
    <col min="5909" max="5909" width="4.85546875" style="76" bestFit="1" customWidth="1"/>
    <col min="5910" max="5910" width="14.5703125" style="76" customWidth="1"/>
    <col min="5911" max="5911" width="4.85546875" style="76" bestFit="1" customWidth="1"/>
    <col min="5912" max="5912" width="11.28515625" style="76" customWidth="1"/>
    <col min="5913" max="5913" width="4.85546875" style="76" bestFit="1" customWidth="1"/>
    <col min="5914" max="5914" width="13.5703125" style="76" customWidth="1"/>
    <col min="5915" max="5915" width="4.85546875" style="76" bestFit="1" customWidth="1"/>
    <col min="5916" max="5916" width="10.5703125" style="76" customWidth="1"/>
    <col min="5917" max="5917" width="4.85546875" style="76" bestFit="1" customWidth="1"/>
    <col min="5918" max="5918" width="9.140625" style="76"/>
    <col min="5919" max="5919" width="4.85546875" style="76" bestFit="1" customWidth="1"/>
    <col min="5920" max="5920" width="12" style="76" customWidth="1"/>
    <col min="5921" max="5921" width="4.85546875" style="76" bestFit="1" customWidth="1"/>
    <col min="5922" max="5922" width="9.42578125" style="76" customWidth="1"/>
    <col min="5923" max="5923" width="4.85546875" style="76" bestFit="1" customWidth="1"/>
    <col min="5924" max="5924" width="9.28515625" style="76" customWidth="1"/>
    <col min="5925" max="5925" width="4.85546875" style="76" bestFit="1" customWidth="1"/>
    <col min="5926" max="5926" width="11.140625" style="76" customWidth="1"/>
    <col min="5927" max="5927" width="4.85546875" style="76" customWidth="1"/>
    <col min="5928" max="5928" width="10.7109375" style="76" customWidth="1"/>
    <col min="5929" max="6144" width="9.140625" style="76"/>
    <col min="6145" max="6145" width="3.28515625" style="76" customWidth="1"/>
    <col min="6146" max="6146" width="5.140625" style="76" customWidth="1"/>
    <col min="6147" max="6147" width="24.140625" style="76" customWidth="1"/>
    <col min="6148" max="6148" width="5.7109375" style="76" customWidth="1"/>
    <col min="6149" max="6149" width="4.85546875" style="76" bestFit="1" customWidth="1"/>
    <col min="6150" max="6150" width="9.5703125" style="76" customWidth="1"/>
    <col min="6151" max="6151" width="4.85546875" style="76" bestFit="1" customWidth="1"/>
    <col min="6152" max="6152" width="7.85546875" style="76" customWidth="1"/>
    <col min="6153" max="6153" width="4.85546875" style="76" bestFit="1" customWidth="1"/>
    <col min="6154" max="6154" width="13.28515625" style="76" customWidth="1"/>
    <col min="6155" max="6155" width="4.85546875" style="76" bestFit="1" customWidth="1"/>
    <col min="6156" max="6156" width="12.28515625" style="76" customWidth="1"/>
    <col min="6157" max="6157" width="4.85546875" style="76" bestFit="1" customWidth="1"/>
    <col min="6158" max="6158" width="13.42578125" style="76" customWidth="1"/>
    <col min="6159" max="6159" width="4.85546875" style="76" bestFit="1" customWidth="1"/>
    <col min="6160" max="6160" width="14.140625" style="76" customWidth="1"/>
    <col min="6161" max="6161" width="4.85546875" style="76" customWidth="1"/>
    <col min="6162" max="6162" width="12.42578125" style="76" customWidth="1"/>
    <col min="6163" max="6163" width="4.85546875" style="76" customWidth="1"/>
    <col min="6164" max="6164" width="23.5703125" style="76" customWidth="1"/>
    <col min="6165" max="6165" width="4.85546875" style="76" bestFit="1" customWidth="1"/>
    <col min="6166" max="6166" width="14.5703125" style="76" customWidth="1"/>
    <col min="6167" max="6167" width="4.85546875" style="76" bestFit="1" customWidth="1"/>
    <col min="6168" max="6168" width="11.28515625" style="76" customWidth="1"/>
    <col min="6169" max="6169" width="4.85546875" style="76" bestFit="1" customWidth="1"/>
    <col min="6170" max="6170" width="13.5703125" style="76" customWidth="1"/>
    <col min="6171" max="6171" width="4.85546875" style="76" bestFit="1" customWidth="1"/>
    <col min="6172" max="6172" width="10.5703125" style="76" customWidth="1"/>
    <col min="6173" max="6173" width="4.85546875" style="76" bestFit="1" customWidth="1"/>
    <col min="6174" max="6174" width="9.140625" style="76"/>
    <col min="6175" max="6175" width="4.85546875" style="76" bestFit="1" customWidth="1"/>
    <col min="6176" max="6176" width="12" style="76" customWidth="1"/>
    <col min="6177" max="6177" width="4.85546875" style="76" bestFit="1" customWidth="1"/>
    <col min="6178" max="6178" width="9.42578125" style="76" customWidth="1"/>
    <col min="6179" max="6179" width="4.85546875" style="76" bestFit="1" customWidth="1"/>
    <col min="6180" max="6180" width="9.28515625" style="76" customWidth="1"/>
    <col min="6181" max="6181" width="4.85546875" style="76" bestFit="1" customWidth="1"/>
    <col min="6182" max="6182" width="11.140625" style="76" customWidth="1"/>
    <col min="6183" max="6183" width="4.85546875" style="76" customWidth="1"/>
    <col min="6184" max="6184" width="10.7109375" style="76" customWidth="1"/>
    <col min="6185" max="6400" width="9.140625" style="76"/>
    <col min="6401" max="6401" width="3.28515625" style="76" customWidth="1"/>
    <col min="6402" max="6402" width="5.140625" style="76" customWidth="1"/>
    <col min="6403" max="6403" width="24.140625" style="76" customWidth="1"/>
    <col min="6404" max="6404" width="5.7109375" style="76" customWidth="1"/>
    <col min="6405" max="6405" width="4.85546875" style="76" bestFit="1" customWidth="1"/>
    <col min="6406" max="6406" width="9.5703125" style="76" customWidth="1"/>
    <col min="6407" max="6407" width="4.85546875" style="76" bestFit="1" customWidth="1"/>
    <col min="6408" max="6408" width="7.85546875" style="76" customWidth="1"/>
    <col min="6409" max="6409" width="4.85546875" style="76" bestFit="1" customWidth="1"/>
    <col min="6410" max="6410" width="13.28515625" style="76" customWidth="1"/>
    <col min="6411" max="6411" width="4.85546875" style="76" bestFit="1" customWidth="1"/>
    <col min="6412" max="6412" width="12.28515625" style="76" customWidth="1"/>
    <col min="6413" max="6413" width="4.85546875" style="76" bestFit="1" customWidth="1"/>
    <col min="6414" max="6414" width="13.42578125" style="76" customWidth="1"/>
    <col min="6415" max="6415" width="4.85546875" style="76" bestFit="1" customWidth="1"/>
    <col min="6416" max="6416" width="14.140625" style="76" customWidth="1"/>
    <col min="6417" max="6417" width="4.85546875" style="76" customWidth="1"/>
    <col min="6418" max="6418" width="12.42578125" style="76" customWidth="1"/>
    <col min="6419" max="6419" width="4.85546875" style="76" customWidth="1"/>
    <col min="6420" max="6420" width="23.5703125" style="76" customWidth="1"/>
    <col min="6421" max="6421" width="4.85546875" style="76" bestFit="1" customWidth="1"/>
    <col min="6422" max="6422" width="14.5703125" style="76" customWidth="1"/>
    <col min="6423" max="6423" width="4.85546875" style="76" bestFit="1" customWidth="1"/>
    <col min="6424" max="6424" width="11.28515625" style="76" customWidth="1"/>
    <col min="6425" max="6425" width="4.85546875" style="76" bestFit="1" customWidth="1"/>
    <col min="6426" max="6426" width="13.5703125" style="76" customWidth="1"/>
    <col min="6427" max="6427" width="4.85546875" style="76" bestFit="1" customWidth="1"/>
    <col min="6428" max="6428" width="10.5703125" style="76" customWidth="1"/>
    <col min="6429" max="6429" width="4.85546875" style="76" bestFit="1" customWidth="1"/>
    <col min="6430" max="6430" width="9.140625" style="76"/>
    <col min="6431" max="6431" width="4.85546875" style="76" bestFit="1" customWidth="1"/>
    <col min="6432" max="6432" width="12" style="76" customWidth="1"/>
    <col min="6433" max="6433" width="4.85546875" style="76" bestFit="1" customWidth="1"/>
    <col min="6434" max="6434" width="9.42578125" style="76" customWidth="1"/>
    <col min="6435" max="6435" width="4.85546875" style="76" bestFit="1" customWidth="1"/>
    <col min="6436" max="6436" width="9.28515625" style="76" customWidth="1"/>
    <col min="6437" max="6437" width="4.85546875" style="76" bestFit="1" customWidth="1"/>
    <col min="6438" max="6438" width="11.140625" style="76" customWidth="1"/>
    <col min="6439" max="6439" width="4.85546875" style="76" customWidth="1"/>
    <col min="6440" max="6440" width="10.7109375" style="76" customWidth="1"/>
    <col min="6441" max="6656" width="9.140625" style="76"/>
    <col min="6657" max="6657" width="3.28515625" style="76" customWidth="1"/>
    <col min="6658" max="6658" width="5.140625" style="76" customWidth="1"/>
    <col min="6659" max="6659" width="24.140625" style="76" customWidth="1"/>
    <col min="6660" max="6660" width="5.7109375" style="76" customWidth="1"/>
    <col min="6661" max="6661" width="4.85546875" style="76" bestFit="1" customWidth="1"/>
    <col min="6662" max="6662" width="9.5703125" style="76" customWidth="1"/>
    <col min="6663" max="6663" width="4.85546875" style="76" bestFit="1" customWidth="1"/>
    <col min="6664" max="6664" width="7.85546875" style="76" customWidth="1"/>
    <col min="6665" max="6665" width="4.85546875" style="76" bestFit="1" customWidth="1"/>
    <col min="6666" max="6666" width="13.28515625" style="76" customWidth="1"/>
    <col min="6667" max="6667" width="4.85546875" style="76" bestFit="1" customWidth="1"/>
    <col min="6668" max="6668" width="12.28515625" style="76" customWidth="1"/>
    <col min="6669" max="6669" width="4.85546875" style="76" bestFit="1" customWidth="1"/>
    <col min="6670" max="6670" width="13.42578125" style="76" customWidth="1"/>
    <col min="6671" max="6671" width="4.85546875" style="76" bestFit="1" customWidth="1"/>
    <col min="6672" max="6672" width="14.140625" style="76" customWidth="1"/>
    <col min="6673" max="6673" width="4.85546875" style="76" customWidth="1"/>
    <col min="6674" max="6674" width="12.42578125" style="76" customWidth="1"/>
    <col min="6675" max="6675" width="4.85546875" style="76" customWidth="1"/>
    <col min="6676" max="6676" width="23.5703125" style="76" customWidth="1"/>
    <col min="6677" max="6677" width="4.85546875" style="76" bestFit="1" customWidth="1"/>
    <col min="6678" max="6678" width="14.5703125" style="76" customWidth="1"/>
    <col min="6679" max="6679" width="4.85546875" style="76" bestFit="1" customWidth="1"/>
    <col min="6680" max="6680" width="11.28515625" style="76" customWidth="1"/>
    <col min="6681" max="6681" width="4.85546875" style="76" bestFit="1" customWidth="1"/>
    <col min="6682" max="6682" width="13.5703125" style="76" customWidth="1"/>
    <col min="6683" max="6683" width="4.85546875" style="76" bestFit="1" customWidth="1"/>
    <col min="6684" max="6684" width="10.5703125" style="76" customWidth="1"/>
    <col min="6685" max="6685" width="4.85546875" style="76" bestFit="1" customWidth="1"/>
    <col min="6686" max="6686" width="9.140625" style="76"/>
    <col min="6687" max="6687" width="4.85546875" style="76" bestFit="1" customWidth="1"/>
    <col min="6688" max="6688" width="12" style="76" customWidth="1"/>
    <col min="6689" max="6689" width="4.85546875" style="76" bestFit="1" customWidth="1"/>
    <col min="6690" max="6690" width="9.42578125" style="76" customWidth="1"/>
    <col min="6691" max="6691" width="4.85546875" style="76" bestFit="1" customWidth="1"/>
    <col min="6692" max="6692" width="9.28515625" style="76" customWidth="1"/>
    <col min="6693" max="6693" width="4.85546875" style="76" bestFit="1" customWidth="1"/>
    <col min="6694" max="6694" width="11.140625" style="76" customWidth="1"/>
    <col min="6695" max="6695" width="4.85546875" style="76" customWidth="1"/>
    <col min="6696" max="6696" width="10.7109375" style="76" customWidth="1"/>
    <col min="6697" max="6912" width="9.140625" style="76"/>
    <col min="6913" max="6913" width="3.28515625" style="76" customWidth="1"/>
    <col min="6914" max="6914" width="5.140625" style="76" customWidth="1"/>
    <col min="6915" max="6915" width="24.140625" style="76" customWidth="1"/>
    <col min="6916" max="6916" width="5.7109375" style="76" customWidth="1"/>
    <col min="6917" max="6917" width="4.85546875" style="76" bestFit="1" customWidth="1"/>
    <col min="6918" max="6918" width="9.5703125" style="76" customWidth="1"/>
    <col min="6919" max="6919" width="4.85546875" style="76" bestFit="1" customWidth="1"/>
    <col min="6920" max="6920" width="7.85546875" style="76" customWidth="1"/>
    <col min="6921" max="6921" width="4.85546875" style="76" bestFit="1" customWidth="1"/>
    <col min="6922" max="6922" width="13.28515625" style="76" customWidth="1"/>
    <col min="6923" max="6923" width="4.85546875" style="76" bestFit="1" customWidth="1"/>
    <col min="6924" max="6924" width="12.28515625" style="76" customWidth="1"/>
    <col min="6925" max="6925" width="4.85546875" style="76" bestFit="1" customWidth="1"/>
    <col min="6926" max="6926" width="13.42578125" style="76" customWidth="1"/>
    <col min="6927" max="6927" width="4.85546875" style="76" bestFit="1" customWidth="1"/>
    <col min="6928" max="6928" width="14.140625" style="76" customWidth="1"/>
    <col min="6929" max="6929" width="4.85546875" style="76" customWidth="1"/>
    <col min="6930" max="6930" width="12.42578125" style="76" customWidth="1"/>
    <col min="6931" max="6931" width="4.85546875" style="76" customWidth="1"/>
    <col min="6932" max="6932" width="23.5703125" style="76" customWidth="1"/>
    <col min="6933" max="6933" width="4.85546875" style="76" bestFit="1" customWidth="1"/>
    <col min="6934" max="6934" width="14.5703125" style="76" customWidth="1"/>
    <col min="6935" max="6935" width="4.85546875" style="76" bestFit="1" customWidth="1"/>
    <col min="6936" max="6936" width="11.28515625" style="76" customWidth="1"/>
    <col min="6937" max="6937" width="4.85546875" style="76" bestFit="1" customWidth="1"/>
    <col min="6938" max="6938" width="13.5703125" style="76" customWidth="1"/>
    <col min="6939" max="6939" width="4.85546875" style="76" bestFit="1" customWidth="1"/>
    <col min="6940" max="6940" width="10.5703125" style="76" customWidth="1"/>
    <col min="6941" max="6941" width="4.85546875" style="76" bestFit="1" customWidth="1"/>
    <col min="6942" max="6942" width="9.140625" style="76"/>
    <col min="6943" max="6943" width="4.85546875" style="76" bestFit="1" customWidth="1"/>
    <col min="6944" max="6944" width="12" style="76" customWidth="1"/>
    <col min="6945" max="6945" width="4.85546875" style="76" bestFit="1" customWidth="1"/>
    <col min="6946" max="6946" width="9.42578125" style="76" customWidth="1"/>
    <col min="6947" max="6947" width="4.85546875" style="76" bestFit="1" customWidth="1"/>
    <col min="6948" max="6948" width="9.28515625" style="76" customWidth="1"/>
    <col min="6949" max="6949" width="4.85546875" style="76" bestFit="1" customWidth="1"/>
    <col min="6950" max="6950" width="11.140625" style="76" customWidth="1"/>
    <col min="6951" max="6951" width="4.85546875" style="76" customWidth="1"/>
    <col min="6952" max="6952" width="10.7109375" style="76" customWidth="1"/>
    <col min="6953" max="7168" width="9.140625" style="76"/>
    <col min="7169" max="7169" width="3.28515625" style="76" customWidth="1"/>
    <col min="7170" max="7170" width="5.140625" style="76" customWidth="1"/>
    <col min="7171" max="7171" width="24.140625" style="76" customWidth="1"/>
    <col min="7172" max="7172" width="5.7109375" style="76" customWidth="1"/>
    <col min="7173" max="7173" width="4.85546875" style="76" bestFit="1" customWidth="1"/>
    <col min="7174" max="7174" width="9.5703125" style="76" customWidth="1"/>
    <col min="7175" max="7175" width="4.85546875" style="76" bestFit="1" customWidth="1"/>
    <col min="7176" max="7176" width="7.85546875" style="76" customWidth="1"/>
    <col min="7177" max="7177" width="4.85546875" style="76" bestFit="1" customWidth="1"/>
    <col min="7178" max="7178" width="13.28515625" style="76" customWidth="1"/>
    <col min="7179" max="7179" width="4.85546875" style="76" bestFit="1" customWidth="1"/>
    <col min="7180" max="7180" width="12.28515625" style="76" customWidth="1"/>
    <col min="7181" max="7181" width="4.85546875" style="76" bestFit="1" customWidth="1"/>
    <col min="7182" max="7182" width="13.42578125" style="76" customWidth="1"/>
    <col min="7183" max="7183" width="4.85546875" style="76" bestFit="1" customWidth="1"/>
    <col min="7184" max="7184" width="14.140625" style="76" customWidth="1"/>
    <col min="7185" max="7185" width="4.85546875" style="76" customWidth="1"/>
    <col min="7186" max="7186" width="12.42578125" style="76" customWidth="1"/>
    <col min="7187" max="7187" width="4.85546875" style="76" customWidth="1"/>
    <col min="7188" max="7188" width="23.5703125" style="76" customWidth="1"/>
    <col min="7189" max="7189" width="4.85546875" style="76" bestFit="1" customWidth="1"/>
    <col min="7190" max="7190" width="14.5703125" style="76" customWidth="1"/>
    <col min="7191" max="7191" width="4.85546875" style="76" bestFit="1" customWidth="1"/>
    <col min="7192" max="7192" width="11.28515625" style="76" customWidth="1"/>
    <col min="7193" max="7193" width="4.85546875" style="76" bestFit="1" customWidth="1"/>
    <col min="7194" max="7194" width="13.5703125" style="76" customWidth="1"/>
    <col min="7195" max="7195" width="4.85546875" style="76" bestFit="1" customWidth="1"/>
    <col min="7196" max="7196" width="10.5703125" style="76" customWidth="1"/>
    <col min="7197" max="7197" width="4.85546875" style="76" bestFit="1" customWidth="1"/>
    <col min="7198" max="7198" width="9.140625" style="76"/>
    <col min="7199" max="7199" width="4.85546875" style="76" bestFit="1" customWidth="1"/>
    <col min="7200" max="7200" width="12" style="76" customWidth="1"/>
    <col min="7201" max="7201" width="4.85546875" style="76" bestFit="1" customWidth="1"/>
    <col min="7202" max="7202" width="9.42578125" style="76" customWidth="1"/>
    <col min="7203" max="7203" width="4.85546875" style="76" bestFit="1" customWidth="1"/>
    <col min="7204" max="7204" width="9.28515625" style="76" customWidth="1"/>
    <col min="7205" max="7205" width="4.85546875" style="76" bestFit="1" customWidth="1"/>
    <col min="7206" max="7206" width="11.140625" style="76" customWidth="1"/>
    <col min="7207" max="7207" width="4.85546875" style="76" customWidth="1"/>
    <col min="7208" max="7208" width="10.7109375" style="76" customWidth="1"/>
    <col min="7209" max="7424" width="9.140625" style="76"/>
    <col min="7425" max="7425" width="3.28515625" style="76" customWidth="1"/>
    <col min="7426" max="7426" width="5.140625" style="76" customWidth="1"/>
    <col min="7427" max="7427" width="24.140625" style="76" customWidth="1"/>
    <col min="7428" max="7428" width="5.7109375" style="76" customWidth="1"/>
    <col min="7429" max="7429" width="4.85546875" style="76" bestFit="1" customWidth="1"/>
    <col min="7430" max="7430" width="9.5703125" style="76" customWidth="1"/>
    <col min="7431" max="7431" width="4.85546875" style="76" bestFit="1" customWidth="1"/>
    <col min="7432" max="7432" width="7.85546875" style="76" customWidth="1"/>
    <col min="7433" max="7433" width="4.85546875" style="76" bestFit="1" customWidth="1"/>
    <col min="7434" max="7434" width="13.28515625" style="76" customWidth="1"/>
    <col min="7435" max="7435" width="4.85546875" style="76" bestFit="1" customWidth="1"/>
    <col min="7436" max="7436" width="12.28515625" style="76" customWidth="1"/>
    <col min="7437" max="7437" width="4.85546875" style="76" bestFit="1" customWidth="1"/>
    <col min="7438" max="7438" width="13.42578125" style="76" customWidth="1"/>
    <col min="7439" max="7439" width="4.85546875" style="76" bestFit="1" customWidth="1"/>
    <col min="7440" max="7440" width="14.140625" style="76" customWidth="1"/>
    <col min="7441" max="7441" width="4.85546875" style="76" customWidth="1"/>
    <col min="7442" max="7442" width="12.42578125" style="76" customWidth="1"/>
    <col min="7443" max="7443" width="4.85546875" style="76" customWidth="1"/>
    <col min="7444" max="7444" width="23.5703125" style="76" customWidth="1"/>
    <col min="7445" max="7445" width="4.85546875" style="76" bestFit="1" customWidth="1"/>
    <col min="7446" max="7446" width="14.5703125" style="76" customWidth="1"/>
    <col min="7447" max="7447" width="4.85546875" style="76" bestFit="1" customWidth="1"/>
    <col min="7448" max="7448" width="11.28515625" style="76" customWidth="1"/>
    <col min="7449" max="7449" width="4.85546875" style="76" bestFit="1" customWidth="1"/>
    <col min="7450" max="7450" width="13.5703125" style="76" customWidth="1"/>
    <col min="7451" max="7451" width="4.85546875" style="76" bestFit="1" customWidth="1"/>
    <col min="7452" max="7452" width="10.5703125" style="76" customWidth="1"/>
    <col min="7453" max="7453" width="4.85546875" style="76" bestFit="1" customWidth="1"/>
    <col min="7454" max="7454" width="9.140625" style="76"/>
    <col min="7455" max="7455" width="4.85546875" style="76" bestFit="1" customWidth="1"/>
    <col min="7456" max="7456" width="12" style="76" customWidth="1"/>
    <col min="7457" max="7457" width="4.85546875" style="76" bestFit="1" customWidth="1"/>
    <col min="7458" max="7458" width="9.42578125" style="76" customWidth="1"/>
    <col min="7459" max="7459" width="4.85546875" style="76" bestFit="1" customWidth="1"/>
    <col min="7460" max="7460" width="9.28515625" style="76" customWidth="1"/>
    <col min="7461" max="7461" width="4.85546875" style="76" bestFit="1" customWidth="1"/>
    <col min="7462" max="7462" width="11.140625" style="76" customWidth="1"/>
    <col min="7463" max="7463" width="4.85546875" style="76" customWidth="1"/>
    <col min="7464" max="7464" width="10.7109375" style="76" customWidth="1"/>
    <col min="7465" max="7680" width="9.140625" style="76"/>
    <col min="7681" max="7681" width="3.28515625" style="76" customWidth="1"/>
    <col min="7682" max="7682" width="5.140625" style="76" customWidth="1"/>
    <col min="7683" max="7683" width="24.140625" style="76" customWidth="1"/>
    <col min="7684" max="7684" width="5.7109375" style="76" customWidth="1"/>
    <col min="7685" max="7685" width="4.85546875" style="76" bestFit="1" customWidth="1"/>
    <col min="7686" max="7686" width="9.5703125" style="76" customWidth="1"/>
    <col min="7687" max="7687" width="4.85546875" style="76" bestFit="1" customWidth="1"/>
    <col min="7688" max="7688" width="7.85546875" style="76" customWidth="1"/>
    <col min="7689" max="7689" width="4.85546875" style="76" bestFit="1" customWidth="1"/>
    <col min="7690" max="7690" width="13.28515625" style="76" customWidth="1"/>
    <col min="7691" max="7691" width="4.85546875" style="76" bestFit="1" customWidth="1"/>
    <col min="7692" max="7692" width="12.28515625" style="76" customWidth="1"/>
    <col min="7693" max="7693" width="4.85546875" style="76" bestFit="1" customWidth="1"/>
    <col min="7694" max="7694" width="13.42578125" style="76" customWidth="1"/>
    <col min="7695" max="7695" width="4.85546875" style="76" bestFit="1" customWidth="1"/>
    <col min="7696" max="7696" width="14.140625" style="76" customWidth="1"/>
    <col min="7697" max="7697" width="4.85546875" style="76" customWidth="1"/>
    <col min="7698" max="7698" width="12.42578125" style="76" customWidth="1"/>
    <col min="7699" max="7699" width="4.85546875" style="76" customWidth="1"/>
    <col min="7700" max="7700" width="23.5703125" style="76" customWidth="1"/>
    <col min="7701" max="7701" width="4.85546875" style="76" bestFit="1" customWidth="1"/>
    <col min="7702" max="7702" width="14.5703125" style="76" customWidth="1"/>
    <col min="7703" max="7703" width="4.85546875" style="76" bestFit="1" customWidth="1"/>
    <col min="7704" max="7704" width="11.28515625" style="76" customWidth="1"/>
    <col min="7705" max="7705" width="4.85546875" style="76" bestFit="1" customWidth="1"/>
    <col min="7706" max="7706" width="13.5703125" style="76" customWidth="1"/>
    <col min="7707" max="7707" width="4.85546875" style="76" bestFit="1" customWidth="1"/>
    <col min="7708" max="7708" width="10.5703125" style="76" customWidth="1"/>
    <col min="7709" max="7709" width="4.85546875" style="76" bestFit="1" customWidth="1"/>
    <col min="7710" max="7710" width="9.140625" style="76"/>
    <col min="7711" max="7711" width="4.85546875" style="76" bestFit="1" customWidth="1"/>
    <col min="7712" max="7712" width="12" style="76" customWidth="1"/>
    <col min="7713" max="7713" width="4.85546875" style="76" bestFit="1" customWidth="1"/>
    <col min="7714" max="7714" width="9.42578125" style="76" customWidth="1"/>
    <col min="7715" max="7715" width="4.85546875" style="76" bestFit="1" customWidth="1"/>
    <col min="7716" max="7716" width="9.28515625" style="76" customWidth="1"/>
    <col min="7717" max="7717" width="4.85546875" style="76" bestFit="1" customWidth="1"/>
    <col min="7718" max="7718" width="11.140625" style="76" customWidth="1"/>
    <col min="7719" max="7719" width="4.85546875" style="76" customWidth="1"/>
    <col min="7720" max="7720" width="10.7109375" style="76" customWidth="1"/>
    <col min="7721" max="7936" width="9.140625" style="76"/>
    <col min="7937" max="7937" width="3.28515625" style="76" customWidth="1"/>
    <col min="7938" max="7938" width="5.140625" style="76" customWidth="1"/>
    <col min="7939" max="7939" width="24.140625" style="76" customWidth="1"/>
    <col min="7940" max="7940" width="5.7109375" style="76" customWidth="1"/>
    <col min="7941" max="7941" width="4.85546875" style="76" bestFit="1" customWidth="1"/>
    <col min="7942" max="7942" width="9.5703125" style="76" customWidth="1"/>
    <col min="7943" max="7943" width="4.85546875" style="76" bestFit="1" customWidth="1"/>
    <col min="7944" max="7944" width="7.85546875" style="76" customWidth="1"/>
    <col min="7945" max="7945" width="4.85546875" style="76" bestFit="1" customWidth="1"/>
    <col min="7946" max="7946" width="13.28515625" style="76" customWidth="1"/>
    <col min="7947" max="7947" width="4.85546875" style="76" bestFit="1" customWidth="1"/>
    <col min="7948" max="7948" width="12.28515625" style="76" customWidth="1"/>
    <col min="7949" max="7949" width="4.85546875" style="76" bestFit="1" customWidth="1"/>
    <col min="7950" max="7950" width="13.42578125" style="76" customWidth="1"/>
    <col min="7951" max="7951" width="4.85546875" style="76" bestFit="1" customWidth="1"/>
    <col min="7952" max="7952" width="14.140625" style="76" customWidth="1"/>
    <col min="7953" max="7953" width="4.85546875" style="76" customWidth="1"/>
    <col min="7954" max="7954" width="12.42578125" style="76" customWidth="1"/>
    <col min="7955" max="7955" width="4.85546875" style="76" customWidth="1"/>
    <col min="7956" max="7956" width="23.5703125" style="76" customWidth="1"/>
    <col min="7957" max="7957" width="4.85546875" style="76" bestFit="1" customWidth="1"/>
    <col min="7958" max="7958" width="14.5703125" style="76" customWidth="1"/>
    <col min="7959" max="7959" width="4.85546875" style="76" bestFit="1" customWidth="1"/>
    <col min="7960" max="7960" width="11.28515625" style="76" customWidth="1"/>
    <col min="7961" max="7961" width="4.85546875" style="76" bestFit="1" customWidth="1"/>
    <col min="7962" max="7962" width="13.5703125" style="76" customWidth="1"/>
    <col min="7963" max="7963" width="4.85546875" style="76" bestFit="1" customWidth="1"/>
    <col min="7964" max="7964" width="10.5703125" style="76" customWidth="1"/>
    <col min="7965" max="7965" width="4.85546875" style="76" bestFit="1" customWidth="1"/>
    <col min="7966" max="7966" width="9.140625" style="76"/>
    <col min="7967" max="7967" width="4.85546875" style="76" bestFit="1" customWidth="1"/>
    <col min="7968" max="7968" width="12" style="76" customWidth="1"/>
    <col min="7969" max="7969" width="4.85546875" style="76" bestFit="1" customWidth="1"/>
    <col min="7970" max="7970" width="9.42578125" style="76" customWidth="1"/>
    <col min="7971" max="7971" width="4.85546875" style="76" bestFit="1" customWidth="1"/>
    <col min="7972" max="7972" width="9.28515625" style="76" customWidth="1"/>
    <col min="7973" max="7973" width="4.85546875" style="76" bestFit="1" customWidth="1"/>
    <col min="7974" max="7974" width="11.140625" style="76" customWidth="1"/>
    <col min="7975" max="7975" width="4.85546875" style="76" customWidth="1"/>
    <col min="7976" max="7976" width="10.7109375" style="76" customWidth="1"/>
    <col min="7977" max="8192" width="9.140625" style="76"/>
    <col min="8193" max="8193" width="3.28515625" style="76" customWidth="1"/>
    <col min="8194" max="8194" width="5.140625" style="76" customWidth="1"/>
    <col min="8195" max="8195" width="24.140625" style="76" customWidth="1"/>
    <col min="8196" max="8196" width="5.7109375" style="76" customWidth="1"/>
    <col min="8197" max="8197" width="4.85546875" style="76" bestFit="1" customWidth="1"/>
    <col min="8198" max="8198" width="9.5703125" style="76" customWidth="1"/>
    <col min="8199" max="8199" width="4.85546875" style="76" bestFit="1" customWidth="1"/>
    <col min="8200" max="8200" width="7.85546875" style="76" customWidth="1"/>
    <col min="8201" max="8201" width="4.85546875" style="76" bestFit="1" customWidth="1"/>
    <col min="8202" max="8202" width="13.28515625" style="76" customWidth="1"/>
    <col min="8203" max="8203" width="4.85546875" style="76" bestFit="1" customWidth="1"/>
    <col min="8204" max="8204" width="12.28515625" style="76" customWidth="1"/>
    <col min="8205" max="8205" width="4.85546875" style="76" bestFit="1" customWidth="1"/>
    <col min="8206" max="8206" width="13.42578125" style="76" customWidth="1"/>
    <col min="8207" max="8207" width="4.85546875" style="76" bestFit="1" customWidth="1"/>
    <col min="8208" max="8208" width="14.140625" style="76" customWidth="1"/>
    <col min="8209" max="8209" width="4.85546875" style="76" customWidth="1"/>
    <col min="8210" max="8210" width="12.42578125" style="76" customWidth="1"/>
    <col min="8211" max="8211" width="4.85546875" style="76" customWidth="1"/>
    <col min="8212" max="8212" width="23.5703125" style="76" customWidth="1"/>
    <col min="8213" max="8213" width="4.85546875" style="76" bestFit="1" customWidth="1"/>
    <col min="8214" max="8214" width="14.5703125" style="76" customWidth="1"/>
    <col min="8215" max="8215" width="4.85546875" style="76" bestFit="1" customWidth="1"/>
    <col min="8216" max="8216" width="11.28515625" style="76" customWidth="1"/>
    <col min="8217" max="8217" width="4.85546875" style="76" bestFit="1" customWidth="1"/>
    <col min="8218" max="8218" width="13.5703125" style="76" customWidth="1"/>
    <col min="8219" max="8219" width="4.85546875" style="76" bestFit="1" customWidth="1"/>
    <col min="8220" max="8220" width="10.5703125" style="76" customWidth="1"/>
    <col min="8221" max="8221" width="4.85546875" style="76" bestFit="1" customWidth="1"/>
    <col min="8222" max="8222" width="9.140625" style="76"/>
    <col min="8223" max="8223" width="4.85546875" style="76" bestFit="1" customWidth="1"/>
    <col min="8224" max="8224" width="12" style="76" customWidth="1"/>
    <col min="8225" max="8225" width="4.85546875" style="76" bestFit="1" customWidth="1"/>
    <col min="8226" max="8226" width="9.42578125" style="76" customWidth="1"/>
    <col min="8227" max="8227" width="4.85546875" style="76" bestFit="1" customWidth="1"/>
    <col min="8228" max="8228" width="9.28515625" style="76" customWidth="1"/>
    <col min="8229" max="8229" width="4.85546875" style="76" bestFit="1" customWidth="1"/>
    <col min="8230" max="8230" width="11.140625" style="76" customWidth="1"/>
    <col min="8231" max="8231" width="4.85546875" style="76" customWidth="1"/>
    <col min="8232" max="8232" width="10.7109375" style="76" customWidth="1"/>
    <col min="8233" max="8448" width="9.140625" style="76"/>
    <col min="8449" max="8449" width="3.28515625" style="76" customWidth="1"/>
    <col min="8450" max="8450" width="5.140625" style="76" customWidth="1"/>
    <col min="8451" max="8451" width="24.140625" style="76" customWidth="1"/>
    <col min="8452" max="8452" width="5.7109375" style="76" customWidth="1"/>
    <col min="8453" max="8453" width="4.85546875" style="76" bestFit="1" customWidth="1"/>
    <col min="8454" max="8454" width="9.5703125" style="76" customWidth="1"/>
    <col min="8455" max="8455" width="4.85546875" style="76" bestFit="1" customWidth="1"/>
    <col min="8456" max="8456" width="7.85546875" style="76" customWidth="1"/>
    <col min="8457" max="8457" width="4.85546875" style="76" bestFit="1" customWidth="1"/>
    <col min="8458" max="8458" width="13.28515625" style="76" customWidth="1"/>
    <col min="8459" max="8459" width="4.85546875" style="76" bestFit="1" customWidth="1"/>
    <col min="8460" max="8460" width="12.28515625" style="76" customWidth="1"/>
    <col min="8461" max="8461" width="4.85546875" style="76" bestFit="1" customWidth="1"/>
    <col min="8462" max="8462" width="13.42578125" style="76" customWidth="1"/>
    <col min="8463" max="8463" width="4.85546875" style="76" bestFit="1" customWidth="1"/>
    <col min="8464" max="8464" width="14.140625" style="76" customWidth="1"/>
    <col min="8465" max="8465" width="4.85546875" style="76" customWidth="1"/>
    <col min="8466" max="8466" width="12.42578125" style="76" customWidth="1"/>
    <col min="8467" max="8467" width="4.85546875" style="76" customWidth="1"/>
    <col min="8468" max="8468" width="23.5703125" style="76" customWidth="1"/>
    <col min="8469" max="8469" width="4.85546875" style="76" bestFit="1" customWidth="1"/>
    <col min="8470" max="8470" width="14.5703125" style="76" customWidth="1"/>
    <col min="8471" max="8471" width="4.85546875" style="76" bestFit="1" customWidth="1"/>
    <col min="8472" max="8472" width="11.28515625" style="76" customWidth="1"/>
    <col min="8473" max="8473" width="4.85546875" style="76" bestFit="1" customWidth="1"/>
    <col min="8474" max="8474" width="13.5703125" style="76" customWidth="1"/>
    <col min="8475" max="8475" width="4.85546875" style="76" bestFit="1" customWidth="1"/>
    <col min="8476" max="8476" width="10.5703125" style="76" customWidth="1"/>
    <col min="8477" max="8477" width="4.85546875" style="76" bestFit="1" customWidth="1"/>
    <col min="8478" max="8478" width="9.140625" style="76"/>
    <col min="8479" max="8479" width="4.85546875" style="76" bestFit="1" customWidth="1"/>
    <col min="8480" max="8480" width="12" style="76" customWidth="1"/>
    <col min="8481" max="8481" width="4.85546875" style="76" bestFit="1" customWidth="1"/>
    <col min="8482" max="8482" width="9.42578125" style="76" customWidth="1"/>
    <col min="8483" max="8483" width="4.85546875" style="76" bestFit="1" customWidth="1"/>
    <col min="8484" max="8484" width="9.28515625" style="76" customWidth="1"/>
    <col min="8485" max="8485" width="4.85546875" style="76" bestFit="1" customWidth="1"/>
    <col min="8486" max="8486" width="11.140625" style="76" customWidth="1"/>
    <col min="8487" max="8487" width="4.85546875" style="76" customWidth="1"/>
    <col min="8488" max="8488" width="10.7109375" style="76" customWidth="1"/>
    <col min="8489" max="8704" width="9.140625" style="76"/>
    <col min="8705" max="8705" width="3.28515625" style="76" customWidth="1"/>
    <col min="8706" max="8706" width="5.140625" style="76" customWidth="1"/>
    <col min="8707" max="8707" width="24.140625" style="76" customWidth="1"/>
    <col min="8708" max="8708" width="5.7109375" style="76" customWidth="1"/>
    <col min="8709" max="8709" width="4.85546875" style="76" bestFit="1" customWidth="1"/>
    <col min="8710" max="8710" width="9.5703125" style="76" customWidth="1"/>
    <col min="8711" max="8711" width="4.85546875" style="76" bestFit="1" customWidth="1"/>
    <col min="8712" max="8712" width="7.85546875" style="76" customWidth="1"/>
    <col min="8713" max="8713" width="4.85546875" style="76" bestFit="1" customWidth="1"/>
    <col min="8714" max="8714" width="13.28515625" style="76" customWidth="1"/>
    <col min="8715" max="8715" width="4.85546875" style="76" bestFit="1" customWidth="1"/>
    <col min="8716" max="8716" width="12.28515625" style="76" customWidth="1"/>
    <col min="8717" max="8717" width="4.85546875" style="76" bestFit="1" customWidth="1"/>
    <col min="8718" max="8718" width="13.42578125" style="76" customWidth="1"/>
    <col min="8719" max="8719" width="4.85546875" style="76" bestFit="1" customWidth="1"/>
    <col min="8720" max="8720" width="14.140625" style="76" customWidth="1"/>
    <col min="8721" max="8721" width="4.85546875" style="76" customWidth="1"/>
    <col min="8722" max="8722" width="12.42578125" style="76" customWidth="1"/>
    <col min="8723" max="8723" width="4.85546875" style="76" customWidth="1"/>
    <col min="8724" max="8724" width="23.5703125" style="76" customWidth="1"/>
    <col min="8725" max="8725" width="4.85546875" style="76" bestFit="1" customWidth="1"/>
    <col min="8726" max="8726" width="14.5703125" style="76" customWidth="1"/>
    <col min="8727" max="8727" width="4.85546875" style="76" bestFit="1" customWidth="1"/>
    <col min="8728" max="8728" width="11.28515625" style="76" customWidth="1"/>
    <col min="8729" max="8729" width="4.85546875" style="76" bestFit="1" customWidth="1"/>
    <col min="8730" max="8730" width="13.5703125" style="76" customWidth="1"/>
    <col min="8731" max="8731" width="4.85546875" style="76" bestFit="1" customWidth="1"/>
    <col min="8732" max="8732" width="10.5703125" style="76" customWidth="1"/>
    <col min="8733" max="8733" width="4.85546875" style="76" bestFit="1" customWidth="1"/>
    <col min="8734" max="8734" width="9.140625" style="76"/>
    <col min="8735" max="8735" width="4.85546875" style="76" bestFit="1" customWidth="1"/>
    <col min="8736" max="8736" width="12" style="76" customWidth="1"/>
    <col min="8737" max="8737" width="4.85546875" style="76" bestFit="1" customWidth="1"/>
    <col min="8738" max="8738" width="9.42578125" style="76" customWidth="1"/>
    <col min="8739" max="8739" width="4.85546875" style="76" bestFit="1" customWidth="1"/>
    <col min="8740" max="8740" width="9.28515625" style="76" customWidth="1"/>
    <col min="8741" max="8741" width="4.85546875" style="76" bestFit="1" customWidth="1"/>
    <col min="8742" max="8742" width="11.140625" style="76" customWidth="1"/>
    <col min="8743" max="8743" width="4.85546875" style="76" customWidth="1"/>
    <col min="8744" max="8744" width="10.7109375" style="76" customWidth="1"/>
    <col min="8745" max="8960" width="9.140625" style="76"/>
    <col min="8961" max="8961" width="3.28515625" style="76" customWidth="1"/>
    <col min="8962" max="8962" width="5.140625" style="76" customWidth="1"/>
    <col min="8963" max="8963" width="24.140625" style="76" customWidth="1"/>
    <col min="8964" max="8964" width="5.7109375" style="76" customWidth="1"/>
    <col min="8965" max="8965" width="4.85546875" style="76" bestFit="1" customWidth="1"/>
    <col min="8966" max="8966" width="9.5703125" style="76" customWidth="1"/>
    <col min="8967" max="8967" width="4.85546875" style="76" bestFit="1" customWidth="1"/>
    <col min="8968" max="8968" width="7.85546875" style="76" customWidth="1"/>
    <col min="8969" max="8969" width="4.85546875" style="76" bestFit="1" customWidth="1"/>
    <col min="8970" max="8970" width="13.28515625" style="76" customWidth="1"/>
    <col min="8971" max="8971" width="4.85546875" style="76" bestFit="1" customWidth="1"/>
    <col min="8972" max="8972" width="12.28515625" style="76" customWidth="1"/>
    <col min="8973" max="8973" width="4.85546875" style="76" bestFit="1" customWidth="1"/>
    <col min="8974" max="8974" width="13.42578125" style="76" customWidth="1"/>
    <col min="8975" max="8975" width="4.85546875" style="76" bestFit="1" customWidth="1"/>
    <col min="8976" max="8976" width="14.140625" style="76" customWidth="1"/>
    <col min="8977" max="8977" width="4.85546875" style="76" customWidth="1"/>
    <col min="8978" max="8978" width="12.42578125" style="76" customWidth="1"/>
    <col min="8979" max="8979" width="4.85546875" style="76" customWidth="1"/>
    <col min="8980" max="8980" width="23.5703125" style="76" customWidth="1"/>
    <col min="8981" max="8981" width="4.85546875" style="76" bestFit="1" customWidth="1"/>
    <col min="8982" max="8982" width="14.5703125" style="76" customWidth="1"/>
    <col min="8983" max="8983" width="4.85546875" style="76" bestFit="1" customWidth="1"/>
    <col min="8984" max="8984" width="11.28515625" style="76" customWidth="1"/>
    <col min="8985" max="8985" width="4.85546875" style="76" bestFit="1" customWidth="1"/>
    <col min="8986" max="8986" width="13.5703125" style="76" customWidth="1"/>
    <col min="8987" max="8987" width="4.85546875" style="76" bestFit="1" customWidth="1"/>
    <col min="8988" max="8988" width="10.5703125" style="76" customWidth="1"/>
    <col min="8989" max="8989" width="4.85546875" style="76" bestFit="1" customWidth="1"/>
    <col min="8990" max="8990" width="9.140625" style="76"/>
    <col min="8991" max="8991" width="4.85546875" style="76" bestFit="1" customWidth="1"/>
    <col min="8992" max="8992" width="12" style="76" customWidth="1"/>
    <col min="8993" max="8993" width="4.85546875" style="76" bestFit="1" customWidth="1"/>
    <col min="8994" max="8994" width="9.42578125" style="76" customWidth="1"/>
    <col min="8995" max="8995" width="4.85546875" style="76" bestFit="1" customWidth="1"/>
    <col min="8996" max="8996" width="9.28515625" style="76" customWidth="1"/>
    <col min="8997" max="8997" width="4.85546875" style="76" bestFit="1" customWidth="1"/>
    <col min="8998" max="8998" width="11.140625" style="76" customWidth="1"/>
    <col min="8999" max="8999" width="4.85546875" style="76" customWidth="1"/>
    <col min="9000" max="9000" width="10.7109375" style="76" customWidth="1"/>
    <col min="9001" max="9216" width="9.140625" style="76"/>
    <col min="9217" max="9217" width="3.28515625" style="76" customWidth="1"/>
    <col min="9218" max="9218" width="5.140625" style="76" customWidth="1"/>
    <col min="9219" max="9219" width="24.140625" style="76" customWidth="1"/>
    <col min="9220" max="9220" width="5.7109375" style="76" customWidth="1"/>
    <col min="9221" max="9221" width="4.85546875" style="76" bestFit="1" customWidth="1"/>
    <col min="9222" max="9222" width="9.5703125" style="76" customWidth="1"/>
    <col min="9223" max="9223" width="4.85546875" style="76" bestFit="1" customWidth="1"/>
    <col min="9224" max="9224" width="7.85546875" style="76" customWidth="1"/>
    <col min="9225" max="9225" width="4.85546875" style="76" bestFit="1" customWidth="1"/>
    <col min="9226" max="9226" width="13.28515625" style="76" customWidth="1"/>
    <col min="9227" max="9227" width="4.85546875" style="76" bestFit="1" customWidth="1"/>
    <col min="9228" max="9228" width="12.28515625" style="76" customWidth="1"/>
    <col min="9229" max="9229" width="4.85546875" style="76" bestFit="1" customWidth="1"/>
    <col min="9230" max="9230" width="13.42578125" style="76" customWidth="1"/>
    <col min="9231" max="9231" width="4.85546875" style="76" bestFit="1" customWidth="1"/>
    <col min="9232" max="9232" width="14.140625" style="76" customWidth="1"/>
    <col min="9233" max="9233" width="4.85546875" style="76" customWidth="1"/>
    <col min="9234" max="9234" width="12.42578125" style="76" customWidth="1"/>
    <col min="9235" max="9235" width="4.85546875" style="76" customWidth="1"/>
    <col min="9236" max="9236" width="23.5703125" style="76" customWidth="1"/>
    <col min="9237" max="9237" width="4.85546875" style="76" bestFit="1" customWidth="1"/>
    <col min="9238" max="9238" width="14.5703125" style="76" customWidth="1"/>
    <col min="9239" max="9239" width="4.85546875" style="76" bestFit="1" customWidth="1"/>
    <col min="9240" max="9240" width="11.28515625" style="76" customWidth="1"/>
    <col min="9241" max="9241" width="4.85546875" style="76" bestFit="1" customWidth="1"/>
    <col min="9242" max="9242" width="13.5703125" style="76" customWidth="1"/>
    <col min="9243" max="9243" width="4.85546875" style="76" bestFit="1" customWidth="1"/>
    <col min="9244" max="9244" width="10.5703125" style="76" customWidth="1"/>
    <col min="9245" max="9245" width="4.85546875" style="76" bestFit="1" customWidth="1"/>
    <col min="9246" max="9246" width="9.140625" style="76"/>
    <col min="9247" max="9247" width="4.85546875" style="76" bestFit="1" customWidth="1"/>
    <col min="9248" max="9248" width="12" style="76" customWidth="1"/>
    <col min="9249" max="9249" width="4.85546875" style="76" bestFit="1" customWidth="1"/>
    <col min="9250" max="9250" width="9.42578125" style="76" customWidth="1"/>
    <col min="9251" max="9251" width="4.85546875" style="76" bestFit="1" customWidth="1"/>
    <col min="9252" max="9252" width="9.28515625" style="76" customWidth="1"/>
    <col min="9253" max="9253" width="4.85546875" style="76" bestFit="1" customWidth="1"/>
    <col min="9254" max="9254" width="11.140625" style="76" customWidth="1"/>
    <col min="9255" max="9255" width="4.85546875" style="76" customWidth="1"/>
    <col min="9256" max="9256" width="10.7109375" style="76" customWidth="1"/>
    <col min="9257" max="9472" width="9.140625" style="76"/>
    <col min="9473" max="9473" width="3.28515625" style="76" customWidth="1"/>
    <col min="9474" max="9474" width="5.140625" style="76" customWidth="1"/>
    <col min="9475" max="9475" width="24.140625" style="76" customWidth="1"/>
    <col min="9476" max="9476" width="5.7109375" style="76" customWidth="1"/>
    <col min="9477" max="9477" width="4.85546875" style="76" bestFit="1" customWidth="1"/>
    <col min="9478" max="9478" width="9.5703125" style="76" customWidth="1"/>
    <col min="9479" max="9479" width="4.85546875" style="76" bestFit="1" customWidth="1"/>
    <col min="9480" max="9480" width="7.85546875" style="76" customWidth="1"/>
    <col min="9481" max="9481" width="4.85546875" style="76" bestFit="1" customWidth="1"/>
    <col min="9482" max="9482" width="13.28515625" style="76" customWidth="1"/>
    <col min="9483" max="9483" width="4.85546875" style="76" bestFit="1" customWidth="1"/>
    <col min="9484" max="9484" width="12.28515625" style="76" customWidth="1"/>
    <col min="9485" max="9485" width="4.85546875" style="76" bestFit="1" customWidth="1"/>
    <col min="9486" max="9486" width="13.42578125" style="76" customWidth="1"/>
    <col min="9487" max="9487" width="4.85546875" style="76" bestFit="1" customWidth="1"/>
    <col min="9488" max="9488" width="14.140625" style="76" customWidth="1"/>
    <col min="9489" max="9489" width="4.85546875" style="76" customWidth="1"/>
    <col min="9490" max="9490" width="12.42578125" style="76" customWidth="1"/>
    <col min="9491" max="9491" width="4.85546875" style="76" customWidth="1"/>
    <col min="9492" max="9492" width="23.5703125" style="76" customWidth="1"/>
    <col min="9493" max="9493" width="4.85546875" style="76" bestFit="1" customWidth="1"/>
    <col min="9494" max="9494" width="14.5703125" style="76" customWidth="1"/>
    <col min="9495" max="9495" width="4.85546875" style="76" bestFit="1" customWidth="1"/>
    <col min="9496" max="9496" width="11.28515625" style="76" customWidth="1"/>
    <col min="9497" max="9497" width="4.85546875" style="76" bestFit="1" customWidth="1"/>
    <col min="9498" max="9498" width="13.5703125" style="76" customWidth="1"/>
    <col min="9499" max="9499" width="4.85546875" style="76" bestFit="1" customWidth="1"/>
    <col min="9500" max="9500" width="10.5703125" style="76" customWidth="1"/>
    <col min="9501" max="9501" width="4.85546875" style="76" bestFit="1" customWidth="1"/>
    <col min="9502" max="9502" width="9.140625" style="76"/>
    <col min="9503" max="9503" width="4.85546875" style="76" bestFit="1" customWidth="1"/>
    <col min="9504" max="9504" width="12" style="76" customWidth="1"/>
    <col min="9505" max="9505" width="4.85546875" style="76" bestFit="1" customWidth="1"/>
    <col min="9506" max="9506" width="9.42578125" style="76" customWidth="1"/>
    <col min="9507" max="9507" width="4.85546875" style="76" bestFit="1" customWidth="1"/>
    <col min="9508" max="9508" width="9.28515625" style="76" customWidth="1"/>
    <col min="9509" max="9509" width="4.85546875" style="76" bestFit="1" customWidth="1"/>
    <col min="9510" max="9510" width="11.140625" style="76" customWidth="1"/>
    <col min="9511" max="9511" width="4.85546875" style="76" customWidth="1"/>
    <col min="9512" max="9512" width="10.7109375" style="76" customWidth="1"/>
    <col min="9513" max="9728" width="9.140625" style="76"/>
    <col min="9729" max="9729" width="3.28515625" style="76" customWidth="1"/>
    <col min="9730" max="9730" width="5.140625" style="76" customWidth="1"/>
    <col min="9731" max="9731" width="24.140625" style="76" customWidth="1"/>
    <col min="9732" max="9732" width="5.7109375" style="76" customWidth="1"/>
    <col min="9733" max="9733" width="4.85546875" style="76" bestFit="1" customWidth="1"/>
    <col min="9734" max="9734" width="9.5703125" style="76" customWidth="1"/>
    <col min="9735" max="9735" width="4.85546875" style="76" bestFit="1" customWidth="1"/>
    <col min="9736" max="9736" width="7.85546875" style="76" customWidth="1"/>
    <col min="9737" max="9737" width="4.85546875" style="76" bestFit="1" customWidth="1"/>
    <col min="9738" max="9738" width="13.28515625" style="76" customWidth="1"/>
    <col min="9739" max="9739" width="4.85546875" style="76" bestFit="1" customWidth="1"/>
    <col min="9740" max="9740" width="12.28515625" style="76" customWidth="1"/>
    <col min="9741" max="9741" width="4.85546875" style="76" bestFit="1" customWidth="1"/>
    <col min="9742" max="9742" width="13.42578125" style="76" customWidth="1"/>
    <col min="9743" max="9743" width="4.85546875" style="76" bestFit="1" customWidth="1"/>
    <col min="9744" max="9744" width="14.140625" style="76" customWidth="1"/>
    <col min="9745" max="9745" width="4.85546875" style="76" customWidth="1"/>
    <col min="9746" max="9746" width="12.42578125" style="76" customWidth="1"/>
    <col min="9747" max="9747" width="4.85546875" style="76" customWidth="1"/>
    <col min="9748" max="9748" width="23.5703125" style="76" customWidth="1"/>
    <col min="9749" max="9749" width="4.85546875" style="76" bestFit="1" customWidth="1"/>
    <col min="9750" max="9750" width="14.5703125" style="76" customWidth="1"/>
    <col min="9751" max="9751" width="4.85546875" style="76" bestFit="1" customWidth="1"/>
    <col min="9752" max="9752" width="11.28515625" style="76" customWidth="1"/>
    <col min="9753" max="9753" width="4.85546875" style="76" bestFit="1" customWidth="1"/>
    <col min="9754" max="9754" width="13.5703125" style="76" customWidth="1"/>
    <col min="9755" max="9755" width="4.85546875" style="76" bestFit="1" customWidth="1"/>
    <col min="9756" max="9756" width="10.5703125" style="76" customWidth="1"/>
    <col min="9757" max="9757" width="4.85546875" style="76" bestFit="1" customWidth="1"/>
    <col min="9758" max="9758" width="9.140625" style="76"/>
    <col min="9759" max="9759" width="4.85546875" style="76" bestFit="1" customWidth="1"/>
    <col min="9760" max="9760" width="12" style="76" customWidth="1"/>
    <col min="9761" max="9761" width="4.85546875" style="76" bestFit="1" customWidth="1"/>
    <col min="9762" max="9762" width="9.42578125" style="76" customWidth="1"/>
    <col min="9763" max="9763" width="4.85546875" style="76" bestFit="1" customWidth="1"/>
    <col min="9764" max="9764" width="9.28515625" style="76" customWidth="1"/>
    <col min="9765" max="9765" width="4.85546875" style="76" bestFit="1" customWidth="1"/>
    <col min="9766" max="9766" width="11.140625" style="76" customWidth="1"/>
    <col min="9767" max="9767" width="4.85546875" style="76" customWidth="1"/>
    <col min="9768" max="9768" width="10.7109375" style="76" customWidth="1"/>
    <col min="9769" max="9984" width="9.140625" style="76"/>
    <col min="9985" max="9985" width="3.28515625" style="76" customWidth="1"/>
    <col min="9986" max="9986" width="5.140625" style="76" customWidth="1"/>
    <col min="9987" max="9987" width="24.140625" style="76" customWidth="1"/>
    <col min="9988" max="9988" width="5.7109375" style="76" customWidth="1"/>
    <col min="9989" max="9989" width="4.85546875" style="76" bestFit="1" customWidth="1"/>
    <col min="9990" max="9990" width="9.5703125" style="76" customWidth="1"/>
    <col min="9991" max="9991" width="4.85546875" style="76" bestFit="1" customWidth="1"/>
    <col min="9992" max="9992" width="7.85546875" style="76" customWidth="1"/>
    <col min="9993" max="9993" width="4.85546875" style="76" bestFit="1" customWidth="1"/>
    <col min="9994" max="9994" width="13.28515625" style="76" customWidth="1"/>
    <col min="9995" max="9995" width="4.85546875" style="76" bestFit="1" customWidth="1"/>
    <col min="9996" max="9996" width="12.28515625" style="76" customWidth="1"/>
    <col min="9997" max="9997" width="4.85546875" style="76" bestFit="1" customWidth="1"/>
    <col min="9998" max="9998" width="13.42578125" style="76" customWidth="1"/>
    <col min="9999" max="9999" width="4.85546875" style="76" bestFit="1" customWidth="1"/>
    <col min="10000" max="10000" width="14.140625" style="76" customWidth="1"/>
    <col min="10001" max="10001" width="4.85546875" style="76" customWidth="1"/>
    <col min="10002" max="10002" width="12.42578125" style="76" customWidth="1"/>
    <col min="10003" max="10003" width="4.85546875" style="76" customWidth="1"/>
    <col min="10004" max="10004" width="23.5703125" style="76" customWidth="1"/>
    <col min="10005" max="10005" width="4.85546875" style="76" bestFit="1" customWidth="1"/>
    <col min="10006" max="10006" width="14.5703125" style="76" customWidth="1"/>
    <col min="10007" max="10007" width="4.85546875" style="76" bestFit="1" customWidth="1"/>
    <col min="10008" max="10008" width="11.28515625" style="76" customWidth="1"/>
    <col min="10009" max="10009" width="4.85546875" style="76" bestFit="1" customWidth="1"/>
    <col min="10010" max="10010" width="13.5703125" style="76" customWidth="1"/>
    <col min="10011" max="10011" width="4.85546875" style="76" bestFit="1" customWidth="1"/>
    <col min="10012" max="10012" width="10.5703125" style="76" customWidth="1"/>
    <col min="10013" max="10013" width="4.85546875" style="76" bestFit="1" customWidth="1"/>
    <col min="10014" max="10014" width="9.140625" style="76"/>
    <col min="10015" max="10015" width="4.85546875" style="76" bestFit="1" customWidth="1"/>
    <col min="10016" max="10016" width="12" style="76" customWidth="1"/>
    <col min="10017" max="10017" width="4.85546875" style="76" bestFit="1" customWidth="1"/>
    <col min="10018" max="10018" width="9.42578125" style="76" customWidth="1"/>
    <col min="10019" max="10019" width="4.85546875" style="76" bestFit="1" customWidth="1"/>
    <col min="10020" max="10020" width="9.28515625" style="76" customWidth="1"/>
    <col min="10021" max="10021" width="4.85546875" style="76" bestFit="1" customWidth="1"/>
    <col min="10022" max="10022" width="11.140625" style="76" customWidth="1"/>
    <col min="10023" max="10023" width="4.85546875" style="76" customWidth="1"/>
    <col min="10024" max="10024" width="10.7109375" style="76" customWidth="1"/>
    <col min="10025" max="10240" width="9.140625" style="76"/>
    <col min="10241" max="10241" width="3.28515625" style="76" customWidth="1"/>
    <col min="10242" max="10242" width="5.140625" style="76" customWidth="1"/>
    <col min="10243" max="10243" width="24.140625" style="76" customWidth="1"/>
    <col min="10244" max="10244" width="5.7109375" style="76" customWidth="1"/>
    <col min="10245" max="10245" width="4.85546875" style="76" bestFit="1" customWidth="1"/>
    <col min="10246" max="10246" width="9.5703125" style="76" customWidth="1"/>
    <col min="10247" max="10247" width="4.85546875" style="76" bestFit="1" customWidth="1"/>
    <col min="10248" max="10248" width="7.85546875" style="76" customWidth="1"/>
    <col min="10249" max="10249" width="4.85546875" style="76" bestFit="1" customWidth="1"/>
    <col min="10250" max="10250" width="13.28515625" style="76" customWidth="1"/>
    <col min="10251" max="10251" width="4.85546875" style="76" bestFit="1" customWidth="1"/>
    <col min="10252" max="10252" width="12.28515625" style="76" customWidth="1"/>
    <col min="10253" max="10253" width="4.85546875" style="76" bestFit="1" customWidth="1"/>
    <col min="10254" max="10254" width="13.42578125" style="76" customWidth="1"/>
    <col min="10255" max="10255" width="4.85546875" style="76" bestFit="1" customWidth="1"/>
    <col min="10256" max="10256" width="14.140625" style="76" customWidth="1"/>
    <col min="10257" max="10257" width="4.85546875" style="76" customWidth="1"/>
    <col min="10258" max="10258" width="12.42578125" style="76" customWidth="1"/>
    <col min="10259" max="10259" width="4.85546875" style="76" customWidth="1"/>
    <col min="10260" max="10260" width="23.5703125" style="76" customWidth="1"/>
    <col min="10261" max="10261" width="4.85546875" style="76" bestFit="1" customWidth="1"/>
    <col min="10262" max="10262" width="14.5703125" style="76" customWidth="1"/>
    <col min="10263" max="10263" width="4.85546875" style="76" bestFit="1" customWidth="1"/>
    <col min="10264" max="10264" width="11.28515625" style="76" customWidth="1"/>
    <col min="10265" max="10265" width="4.85546875" style="76" bestFit="1" customWidth="1"/>
    <col min="10266" max="10266" width="13.5703125" style="76" customWidth="1"/>
    <col min="10267" max="10267" width="4.85546875" style="76" bestFit="1" customWidth="1"/>
    <col min="10268" max="10268" width="10.5703125" style="76" customWidth="1"/>
    <col min="10269" max="10269" width="4.85546875" style="76" bestFit="1" customWidth="1"/>
    <col min="10270" max="10270" width="9.140625" style="76"/>
    <col min="10271" max="10271" width="4.85546875" style="76" bestFit="1" customWidth="1"/>
    <col min="10272" max="10272" width="12" style="76" customWidth="1"/>
    <col min="10273" max="10273" width="4.85546875" style="76" bestFit="1" customWidth="1"/>
    <col min="10274" max="10274" width="9.42578125" style="76" customWidth="1"/>
    <col min="10275" max="10275" width="4.85546875" style="76" bestFit="1" customWidth="1"/>
    <col min="10276" max="10276" width="9.28515625" style="76" customWidth="1"/>
    <col min="10277" max="10277" width="4.85546875" style="76" bestFit="1" customWidth="1"/>
    <col min="10278" max="10278" width="11.140625" style="76" customWidth="1"/>
    <col min="10279" max="10279" width="4.85546875" style="76" customWidth="1"/>
    <col min="10280" max="10280" width="10.7109375" style="76" customWidth="1"/>
    <col min="10281" max="10496" width="9.140625" style="76"/>
    <col min="10497" max="10497" width="3.28515625" style="76" customWidth="1"/>
    <col min="10498" max="10498" width="5.140625" style="76" customWidth="1"/>
    <col min="10499" max="10499" width="24.140625" style="76" customWidth="1"/>
    <col min="10500" max="10500" width="5.7109375" style="76" customWidth="1"/>
    <col min="10501" max="10501" width="4.85546875" style="76" bestFit="1" customWidth="1"/>
    <col min="10502" max="10502" width="9.5703125" style="76" customWidth="1"/>
    <col min="10503" max="10503" width="4.85546875" style="76" bestFit="1" customWidth="1"/>
    <col min="10504" max="10504" width="7.85546875" style="76" customWidth="1"/>
    <col min="10505" max="10505" width="4.85546875" style="76" bestFit="1" customWidth="1"/>
    <col min="10506" max="10506" width="13.28515625" style="76" customWidth="1"/>
    <col min="10507" max="10507" width="4.85546875" style="76" bestFit="1" customWidth="1"/>
    <col min="10508" max="10508" width="12.28515625" style="76" customWidth="1"/>
    <col min="10509" max="10509" width="4.85546875" style="76" bestFit="1" customWidth="1"/>
    <col min="10510" max="10510" width="13.42578125" style="76" customWidth="1"/>
    <col min="10511" max="10511" width="4.85546875" style="76" bestFit="1" customWidth="1"/>
    <col min="10512" max="10512" width="14.140625" style="76" customWidth="1"/>
    <col min="10513" max="10513" width="4.85546875" style="76" customWidth="1"/>
    <col min="10514" max="10514" width="12.42578125" style="76" customWidth="1"/>
    <col min="10515" max="10515" width="4.85546875" style="76" customWidth="1"/>
    <col min="10516" max="10516" width="23.5703125" style="76" customWidth="1"/>
    <col min="10517" max="10517" width="4.85546875" style="76" bestFit="1" customWidth="1"/>
    <col min="10518" max="10518" width="14.5703125" style="76" customWidth="1"/>
    <col min="10519" max="10519" width="4.85546875" style="76" bestFit="1" customWidth="1"/>
    <col min="10520" max="10520" width="11.28515625" style="76" customWidth="1"/>
    <col min="10521" max="10521" width="4.85546875" style="76" bestFit="1" customWidth="1"/>
    <col min="10522" max="10522" width="13.5703125" style="76" customWidth="1"/>
    <col min="10523" max="10523" width="4.85546875" style="76" bestFit="1" customWidth="1"/>
    <col min="10524" max="10524" width="10.5703125" style="76" customWidth="1"/>
    <col min="10525" max="10525" width="4.85546875" style="76" bestFit="1" customWidth="1"/>
    <col min="10526" max="10526" width="9.140625" style="76"/>
    <col min="10527" max="10527" width="4.85546875" style="76" bestFit="1" customWidth="1"/>
    <col min="10528" max="10528" width="12" style="76" customWidth="1"/>
    <col min="10529" max="10529" width="4.85546875" style="76" bestFit="1" customWidth="1"/>
    <col min="10530" max="10530" width="9.42578125" style="76" customWidth="1"/>
    <col min="10531" max="10531" width="4.85546875" style="76" bestFit="1" customWidth="1"/>
    <col min="10532" max="10532" width="9.28515625" style="76" customWidth="1"/>
    <col min="10533" max="10533" width="4.85546875" style="76" bestFit="1" customWidth="1"/>
    <col min="10534" max="10534" width="11.140625" style="76" customWidth="1"/>
    <col min="10535" max="10535" width="4.85546875" style="76" customWidth="1"/>
    <col min="10536" max="10536" width="10.7109375" style="76" customWidth="1"/>
    <col min="10537" max="10752" width="9.140625" style="76"/>
    <col min="10753" max="10753" width="3.28515625" style="76" customWidth="1"/>
    <col min="10754" max="10754" width="5.140625" style="76" customWidth="1"/>
    <col min="10755" max="10755" width="24.140625" style="76" customWidth="1"/>
    <col min="10756" max="10756" width="5.7109375" style="76" customWidth="1"/>
    <col min="10757" max="10757" width="4.85546875" style="76" bestFit="1" customWidth="1"/>
    <col min="10758" max="10758" width="9.5703125" style="76" customWidth="1"/>
    <col min="10759" max="10759" width="4.85546875" style="76" bestFit="1" customWidth="1"/>
    <col min="10760" max="10760" width="7.85546875" style="76" customWidth="1"/>
    <col min="10761" max="10761" width="4.85546875" style="76" bestFit="1" customWidth="1"/>
    <col min="10762" max="10762" width="13.28515625" style="76" customWidth="1"/>
    <col min="10763" max="10763" width="4.85546875" style="76" bestFit="1" customWidth="1"/>
    <col min="10764" max="10764" width="12.28515625" style="76" customWidth="1"/>
    <col min="10765" max="10765" width="4.85546875" style="76" bestFit="1" customWidth="1"/>
    <col min="10766" max="10766" width="13.42578125" style="76" customWidth="1"/>
    <col min="10767" max="10767" width="4.85546875" style="76" bestFit="1" customWidth="1"/>
    <col min="10768" max="10768" width="14.140625" style="76" customWidth="1"/>
    <col min="10769" max="10769" width="4.85546875" style="76" customWidth="1"/>
    <col min="10770" max="10770" width="12.42578125" style="76" customWidth="1"/>
    <col min="10771" max="10771" width="4.85546875" style="76" customWidth="1"/>
    <col min="10772" max="10772" width="23.5703125" style="76" customWidth="1"/>
    <col min="10773" max="10773" width="4.85546875" style="76" bestFit="1" customWidth="1"/>
    <col min="10774" max="10774" width="14.5703125" style="76" customWidth="1"/>
    <col min="10775" max="10775" width="4.85546875" style="76" bestFit="1" customWidth="1"/>
    <col min="10776" max="10776" width="11.28515625" style="76" customWidth="1"/>
    <col min="10777" max="10777" width="4.85546875" style="76" bestFit="1" customWidth="1"/>
    <col min="10778" max="10778" width="13.5703125" style="76" customWidth="1"/>
    <col min="10779" max="10779" width="4.85546875" style="76" bestFit="1" customWidth="1"/>
    <col min="10780" max="10780" width="10.5703125" style="76" customWidth="1"/>
    <col min="10781" max="10781" width="4.85546875" style="76" bestFit="1" customWidth="1"/>
    <col min="10782" max="10782" width="9.140625" style="76"/>
    <col min="10783" max="10783" width="4.85546875" style="76" bestFit="1" customWidth="1"/>
    <col min="10784" max="10784" width="12" style="76" customWidth="1"/>
    <col min="10785" max="10785" width="4.85546875" style="76" bestFit="1" customWidth="1"/>
    <col min="10786" max="10786" width="9.42578125" style="76" customWidth="1"/>
    <col min="10787" max="10787" width="4.85546875" style="76" bestFit="1" customWidth="1"/>
    <col min="10788" max="10788" width="9.28515625" style="76" customWidth="1"/>
    <col min="10789" max="10789" width="4.85546875" style="76" bestFit="1" customWidth="1"/>
    <col min="10790" max="10790" width="11.140625" style="76" customWidth="1"/>
    <col min="10791" max="10791" width="4.85546875" style="76" customWidth="1"/>
    <col min="10792" max="10792" width="10.7109375" style="76" customWidth="1"/>
    <col min="10793" max="11008" width="9.140625" style="76"/>
    <col min="11009" max="11009" width="3.28515625" style="76" customWidth="1"/>
    <col min="11010" max="11010" width="5.140625" style="76" customWidth="1"/>
    <col min="11011" max="11011" width="24.140625" style="76" customWidth="1"/>
    <col min="11012" max="11012" width="5.7109375" style="76" customWidth="1"/>
    <col min="11013" max="11013" width="4.85546875" style="76" bestFit="1" customWidth="1"/>
    <col min="11014" max="11014" width="9.5703125" style="76" customWidth="1"/>
    <col min="11015" max="11015" width="4.85546875" style="76" bestFit="1" customWidth="1"/>
    <col min="11016" max="11016" width="7.85546875" style="76" customWidth="1"/>
    <col min="11017" max="11017" width="4.85546875" style="76" bestFit="1" customWidth="1"/>
    <col min="11018" max="11018" width="13.28515625" style="76" customWidth="1"/>
    <col min="11019" max="11019" width="4.85546875" style="76" bestFit="1" customWidth="1"/>
    <col min="11020" max="11020" width="12.28515625" style="76" customWidth="1"/>
    <col min="11021" max="11021" width="4.85546875" style="76" bestFit="1" customWidth="1"/>
    <col min="11022" max="11022" width="13.42578125" style="76" customWidth="1"/>
    <col min="11023" max="11023" width="4.85546875" style="76" bestFit="1" customWidth="1"/>
    <col min="11024" max="11024" width="14.140625" style="76" customWidth="1"/>
    <col min="11025" max="11025" width="4.85546875" style="76" customWidth="1"/>
    <col min="11026" max="11026" width="12.42578125" style="76" customWidth="1"/>
    <col min="11027" max="11027" width="4.85546875" style="76" customWidth="1"/>
    <col min="11028" max="11028" width="23.5703125" style="76" customWidth="1"/>
    <col min="11029" max="11029" width="4.85546875" style="76" bestFit="1" customWidth="1"/>
    <col min="11030" max="11030" width="14.5703125" style="76" customWidth="1"/>
    <col min="11031" max="11031" width="4.85546875" style="76" bestFit="1" customWidth="1"/>
    <col min="11032" max="11032" width="11.28515625" style="76" customWidth="1"/>
    <col min="11033" max="11033" width="4.85546875" style="76" bestFit="1" customWidth="1"/>
    <col min="11034" max="11034" width="13.5703125" style="76" customWidth="1"/>
    <col min="11035" max="11035" width="4.85546875" style="76" bestFit="1" customWidth="1"/>
    <col min="11036" max="11036" width="10.5703125" style="76" customWidth="1"/>
    <col min="11037" max="11037" width="4.85546875" style="76" bestFit="1" customWidth="1"/>
    <col min="11038" max="11038" width="9.140625" style="76"/>
    <col min="11039" max="11039" width="4.85546875" style="76" bestFit="1" customWidth="1"/>
    <col min="11040" max="11040" width="12" style="76" customWidth="1"/>
    <col min="11041" max="11041" width="4.85546875" style="76" bestFit="1" customWidth="1"/>
    <col min="11042" max="11042" width="9.42578125" style="76" customWidth="1"/>
    <col min="11043" max="11043" width="4.85546875" style="76" bestFit="1" customWidth="1"/>
    <col min="11044" max="11044" width="9.28515625" style="76" customWidth="1"/>
    <col min="11045" max="11045" width="4.85546875" style="76" bestFit="1" customWidth="1"/>
    <col min="11046" max="11046" width="11.140625" style="76" customWidth="1"/>
    <col min="11047" max="11047" width="4.85546875" style="76" customWidth="1"/>
    <col min="11048" max="11048" width="10.7109375" style="76" customWidth="1"/>
    <col min="11049" max="11264" width="9.140625" style="76"/>
    <col min="11265" max="11265" width="3.28515625" style="76" customWidth="1"/>
    <col min="11266" max="11266" width="5.140625" style="76" customWidth="1"/>
    <col min="11267" max="11267" width="24.140625" style="76" customWidth="1"/>
    <col min="11268" max="11268" width="5.7109375" style="76" customWidth="1"/>
    <col min="11269" max="11269" width="4.85546875" style="76" bestFit="1" customWidth="1"/>
    <col min="11270" max="11270" width="9.5703125" style="76" customWidth="1"/>
    <col min="11271" max="11271" width="4.85546875" style="76" bestFit="1" customWidth="1"/>
    <col min="11272" max="11272" width="7.85546875" style="76" customWidth="1"/>
    <col min="11273" max="11273" width="4.85546875" style="76" bestFit="1" customWidth="1"/>
    <col min="11274" max="11274" width="13.28515625" style="76" customWidth="1"/>
    <col min="11275" max="11275" width="4.85546875" style="76" bestFit="1" customWidth="1"/>
    <col min="11276" max="11276" width="12.28515625" style="76" customWidth="1"/>
    <col min="11277" max="11277" width="4.85546875" style="76" bestFit="1" customWidth="1"/>
    <col min="11278" max="11278" width="13.42578125" style="76" customWidth="1"/>
    <col min="11279" max="11279" width="4.85546875" style="76" bestFit="1" customWidth="1"/>
    <col min="11280" max="11280" width="14.140625" style="76" customWidth="1"/>
    <col min="11281" max="11281" width="4.85546875" style="76" customWidth="1"/>
    <col min="11282" max="11282" width="12.42578125" style="76" customWidth="1"/>
    <col min="11283" max="11283" width="4.85546875" style="76" customWidth="1"/>
    <col min="11284" max="11284" width="23.5703125" style="76" customWidth="1"/>
    <col min="11285" max="11285" width="4.85546875" style="76" bestFit="1" customWidth="1"/>
    <col min="11286" max="11286" width="14.5703125" style="76" customWidth="1"/>
    <col min="11287" max="11287" width="4.85546875" style="76" bestFit="1" customWidth="1"/>
    <col min="11288" max="11288" width="11.28515625" style="76" customWidth="1"/>
    <col min="11289" max="11289" width="4.85546875" style="76" bestFit="1" customWidth="1"/>
    <col min="11290" max="11290" width="13.5703125" style="76" customWidth="1"/>
    <col min="11291" max="11291" width="4.85546875" style="76" bestFit="1" customWidth="1"/>
    <col min="11292" max="11292" width="10.5703125" style="76" customWidth="1"/>
    <col min="11293" max="11293" width="4.85546875" style="76" bestFit="1" customWidth="1"/>
    <col min="11294" max="11294" width="9.140625" style="76"/>
    <col min="11295" max="11295" width="4.85546875" style="76" bestFit="1" customWidth="1"/>
    <col min="11296" max="11296" width="12" style="76" customWidth="1"/>
    <col min="11297" max="11297" width="4.85546875" style="76" bestFit="1" customWidth="1"/>
    <col min="11298" max="11298" width="9.42578125" style="76" customWidth="1"/>
    <col min="11299" max="11299" width="4.85546875" style="76" bestFit="1" customWidth="1"/>
    <col min="11300" max="11300" width="9.28515625" style="76" customWidth="1"/>
    <col min="11301" max="11301" width="4.85546875" style="76" bestFit="1" customWidth="1"/>
    <col min="11302" max="11302" width="11.140625" style="76" customWidth="1"/>
    <col min="11303" max="11303" width="4.85546875" style="76" customWidth="1"/>
    <col min="11304" max="11304" width="10.7109375" style="76" customWidth="1"/>
    <col min="11305" max="11520" width="9.140625" style="76"/>
    <col min="11521" max="11521" width="3.28515625" style="76" customWidth="1"/>
    <col min="11522" max="11522" width="5.140625" style="76" customWidth="1"/>
    <col min="11523" max="11523" width="24.140625" style="76" customWidth="1"/>
    <col min="11524" max="11524" width="5.7109375" style="76" customWidth="1"/>
    <col min="11525" max="11525" width="4.85546875" style="76" bestFit="1" customWidth="1"/>
    <col min="11526" max="11526" width="9.5703125" style="76" customWidth="1"/>
    <col min="11527" max="11527" width="4.85546875" style="76" bestFit="1" customWidth="1"/>
    <col min="11528" max="11528" width="7.85546875" style="76" customWidth="1"/>
    <col min="11529" max="11529" width="4.85546875" style="76" bestFit="1" customWidth="1"/>
    <col min="11530" max="11530" width="13.28515625" style="76" customWidth="1"/>
    <col min="11531" max="11531" width="4.85546875" style="76" bestFit="1" customWidth="1"/>
    <col min="11532" max="11532" width="12.28515625" style="76" customWidth="1"/>
    <col min="11533" max="11533" width="4.85546875" style="76" bestFit="1" customWidth="1"/>
    <col min="11534" max="11534" width="13.42578125" style="76" customWidth="1"/>
    <col min="11535" max="11535" width="4.85546875" style="76" bestFit="1" customWidth="1"/>
    <col min="11536" max="11536" width="14.140625" style="76" customWidth="1"/>
    <col min="11537" max="11537" width="4.85546875" style="76" customWidth="1"/>
    <col min="11538" max="11538" width="12.42578125" style="76" customWidth="1"/>
    <col min="11539" max="11539" width="4.85546875" style="76" customWidth="1"/>
    <col min="11540" max="11540" width="23.5703125" style="76" customWidth="1"/>
    <col min="11541" max="11541" width="4.85546875" style="76" bestFit="1" customWidth="1"/>
    <col min="11542" max="11542" width="14.5703125" style="76" customWidth="1"/>
    <col min="11543" max="11543" width="4.85546875" style="76" bestFit="1" customWidth="1"/>
    <col min="11544" max="11544" width="11.28515625" style="76" customWidth="1"/>
    <col min="11545" max="11545" width="4.85546875" style="76" bestFit="1" customWidth="1"/>
    <col min="11546" max="11546" width="13.5703125" style="76" customWidth="1"/>
    <col min="11547" max="11547" width="4.85546875" style="76" bestFit="1" customWidth="1"/>
    <col min="11548" max="11548" width="10.5703125" style="76" customWidth="1"/>
    <col min="11549" max="11549" width="4.85546875" style="76" bestFit="1" customWidth="1"/>
    <col min="11550" max="11550" width="9.140625" style="76"/>
    <col min="11551" max="11551" width="4.85546875" style="76" bestFit="1" customWidth="1"/>
    <col min="11552" max="11552" width="12" style="76" customWidth="1"/>
    <col min="11553" max="11553" width="4.85546875" style="76" bestFit="1" customWidth="1"/>
    <col min="11554" max="11554" width="9.42578125" style="76" customWidth="1"/>
    <col min="11555" max="11555" width="4.85546875" style="76" bestFit="1" customWidth="1"/>
    <col min="11556" max="11556" width="9.28515625" style="76" customWidth="1"/>
    <col min="11557" max="11557" width="4.85546875" style="76" bestFit="1" customWidth="1"/>
    <col min="11558" max="11558" width="11.140625" style="76" customWidth="1"/>
    <col min="11559" max="11559" width="4.85546875" style="76" customWidth="1"/>
    <col min="11560" max="11560" width="10.7109375" style="76" customWidth="1"/>
    <col min="11561" max="11776" width="9.140625" style="76"/>
    <col min="11777" max="11777" width="3.28515625" style="76" customWidth="1"/>
    <col min="11778" max="11778" width="5.140625" style="76" customWidth="1"/>
    <col min="11779" max="11779" width="24.140625" style="76" customWidth="1"/>
    <col min="11780" max="11780" width="5.7109375" style="76" customWidth="1"/>
    <col min="11781" max="11781" width="4.85546875" style="76" bestFit="1" customWidth="1"/>
    <col min="11782" max="11782" width="9.5703125" style="76" customWidth="1"/>
    <col min="11783" max="11783" width="4.85546875" style="76" bestFit="1" customWidth="1"/>
    <col min="11784" max="11784" width="7.85546875" style="76" customWidth="1"/>
    <col min="11785" max="11785" width="4.85546875" style="76" bestFit="1" customWidth="1"/>
    <col min="11786" max="11786" width="13.28515625" style="76" customWidth="1"/>
    <col min="11787" max="11787" width="4.85546875" style="76" bestFit="1" customWidth="1"/>
    <col min="11788" max="11788" width="12.28515625" style="76" customWidth="1"/>
    <col min="11789" max="11789" width="4.85546875" style="76" bestFit="1" customWidth="1"/>
    <col min="11790" max="11790" width="13.42578125" style="76" customWidth="1"/>
    <col min="11791" max="11791" width="4.85546875" style="76" bestFit="1" customWidth="1"/>
    <col min="11792" max="11792" width="14.140625" style="76" customWidth="1"/>
    <col min="11793" max="11793" width="4.85546875" style="76" customWidth="1"/>
    <col min="11794" max="11794" width="12.42578125" style="76" customWidth="1"/>
    <col min="11795" max="11795" width="4.85546875" style="76" customWidth="1"/>
    <col min="11796" max="11796" width="23.5703125" style="76" customWidth="1"/>
    <col min="11797" max="11797" width="4.85546875" style="76" bestFit="1" customWidth="1"/>
    <col min="11798" max="11798" width="14.5703125" style="76" customWidth="1"/>
    <col min="11799" max="11799" width="4.85546875" style="76" bestFit="1" customWidth="1"/>
    <col min="11800" max="11800" width="11.28515625" style="76" customWidth="1"/>
    <col min="11801" max="11801" width="4.85546875" style="76" bestFit="1" customWidth="1"/>
    <col min="11802" max="11802" width="13.5703125" style="76" customWidth="1"/>
    <col min="11803" max="11803" width="4.85546875" style="76" bestFit="1" customWidth="1"/>
    <col min="11804" max="11804" width="10.5703125" style="76" customWidth="1"/>
    <col min="11805" max="11805" width="4.85546875" style="76" bestFit="1" customWidth="1"/>
    <col min="11806" max="11806" width="9.140625" style="76"/>
    <col min="11807" max="11807" width="4.85546875" style="76" bestFit="1" customWidth="1"/>
    <col min="11808" max="11808" width="12" style="76" customWidth="1"/>
    <col min="11809" max="11809" width="4.85546875" style="76" bestFit="1" customWidth="1"/>
    <col min="11810" max="11810" width="9.42578125" style="76" customWidth="1"/>
    <col min="11811" max="11811" width="4.85546875" style="76" bestFit="1" customWidth="1"/>
    <col min="11812" max="11812" width="9.28515625" style="76" customWidth="1"/>
    <col min="11813" max="11813" width="4.85546875" style="76" bestFit="1" customWidth="1"/>
    <col min="11814" max="11814" width="11.140625" style="76" customWidth="1"/>
    <col min="11815" max="11815" width="4.85546875" style="76" customWidth="1"/>
    <col min="11816" max="11816" width="10.7109375" style="76" customWidth="1"/>
    <col min="11817" max="12032" width="9.140625" style="76"/>
    <col min="12033" max="12033" width="3.28515625" style="76" customWidth="1"/>
    <col min="12034" max="12034" width="5.140625" style="76" customWidth="1"/>
    <col min="12035" max="12035" width="24.140625" style="76" customWidth="1"/>
    <col min="12036" max="12036" width="5.7109375" style="76" customWidth="1"/>
    <col min="12037" max="12037" width="4.85546875" style="76" bestFit="1" customWidth="1"/>
    <col min="12038" max="12038" width="9.5703125" style="76" customWidth="1"/>
    <col min="12039" max="12039" width="4.85546875" style="76" bestFit="1" customWidth="1"/>
    <col min="12040" max="12040" width="7.85546875" style="76" customWidth="1"/>
    <col min="12041" max="12041" width="4.85546875" style="76" bestFit="1" customWidth="1"/>
    <col min="12042" max="12042" width="13.28515625" style="76" customWidth="1"/>
    <col min="12043" max="12043" width="4.85546875" style="76" bestFit="1" customWidth="1"/>
    <col min="12044" max="12044" width="12.28515625" style="76" customWidth="1"/>
    <col min="12045" max="12045" width="4.85546875" style="76" bestFit="1" customWidth="1"/>
    <col min="12046" max="12046" width="13.42578125" style="76" customWidth="1"/>
    <col min="12047" max="12047" width="4.85546875" style="76" bestFit="1" customWidth="1"/>
    <col min="12048" max="12048" width="14.140625" style="76" customWidth="1"/>
    <col min="12049" max="12049" width="4.85546875" style="76" customWidth="1"/>
    <col min="12050" max="12050" width="12.42578125" style="76" customWidth="1"/>
    <col min="12051" max="12051" width="4.85546875" style="76" customWidth="1"/>
    <col min="12052" max="12052" width="23.5703125" style="76" customWidth="1"/>
    <col min="12053" max="12053" width="4.85546875" style="76" bestFit="1" customWidth="1"/>
    <col min="12054" max="12054" width="14.5703125" style="76" customWidth="1"/>
    <col min="12055" max="12055" width="4.85546875" style="76" bestFit="1" customWidth="1"/>
    <col min="12056" max="12056" width="11.28515625" style="76" customWidth="1"/>
    <col min="12057" max="12057" width="4.85546875" style="76" bestFit="1" customWidth="1"/>
    <col min="12058" max="12058" width="13.5703125" style="76" customWidth="1"/>
    <col min="12059" max="12059" width="4.85546875" style="76" bestFit="1" customWidth="1"/>
    <col min="12060" max="12060" width="10.5703125" style="76" customWidth="1"/>
    <col min="12061" max="12061" width="4.85546875" style="76" bestFit="1" customWidth="1"/>
    <col min="12062" max="12062" width="9.140625" style="76"/>
    <col min="12063" max="12063" width="4.85546875" style="76" bestFit="1" customWidth="1"/>
    <col min="12064" max="12064" width="12" style="76" customWidth="1"/>
    <col min="12065" max="12065" width="4.85546875" style="76" bestFit="1" customWidth="1"/>
    <col min="12066" max="12066" width="9.42578125" style="76" customWidth="1"/>
    <col min="12067" max="12067" width="4.85546875" style="76" bestFit="1" customWidth="1"/>
    <col min="12068" max="12068" width="9.28515625" style="76" customWidth="1"/>
    <col min="12069" max="12069" width="4.85546875" style="76" bestFit="1" customWidth="1"/>
    <col min="12070" max="12070" width="11.140625" style="76" customWidth="1"/>
    <col min="12071" max="12071" width="4.85546875" style="76" customWidth="1"/>
    <col min="12072" max="12072" width="10.7109375" style="76" customWidth="1"/>
    <col min="12073" max="12288" width="9.140625" style="76"/>
    <col min="12289" max="12289" width="3.28515625" style="76" customWidth="1"/>
    <col min="12290" max="12290" width="5.140625" style="76" customWidth="1"/>
    <col min="12291" max="12291" width="24.140625" style="76" customWidth="1"/>
    <col min="12292" max="12292" width="5.7109375" style="76" customWidth="1"/>
    <col min="12293" max="12293" width="4.85546875" style="76" bestFit="1" customWidth="1"/>
    <col min="12294" max="12294" width="9.5703125" style="76" customWidth="1"/>
    <col min="12295" max="12295" width="4.85546875" style="76" bestFit="1" customWidth="1"/>
    <col min="12296" max="12296" width="7.85546875" style="76" customWidth="1"/>
    <col min="12297" max="12297" width="4.85546875" style="76" bestFit="1" customWidth="1"/>
    <col min="12298" max="12298" width="13.28515625" style="76" customWidth="1"/>
    <col min="12299" max="12299" width="4.85546875" style="76" bestFit="1" customWidth="1"/>
    <col min="12300" max="12300" width="12.28515625" style="76" customWidth="1"/>
    <col min="12301" max="12301" width="4.85546875" style="76" bestFit="1" customWidth="1"/>
    <col min="12302" max="12302" width="13.42578125" style="76" customWidth="1"/>
    <col min="12303" max="12303" width="4.85546875" style="76" bestFit="1" customWidth="1"/>
    <col min="12304" max="12304" width="14.140625" style="76" customWidth="1"/>
    <col min="12305" max="12305" width="4.85546875" style="76" customWidth="1"/>
    <col min="12306" max="12306" width="12.42578125" style="76" customWidth="1"/>
    <col min="12307" max="12307" width="4.85546875" style="76" customWidth="1"/>
    <col min="12308" max="12308" width="23.5703125" style="76" customWidth="1"/>
    <col min="12309" max="12309" width="4.85546875" style="76" bestFit="1" customWidth="1"/>
    <col min="12310" max="12310" width="14.5703125" style="76" customWidth="1"/>
    <col min="12311" max="12311" width="4.85546875" style="76" bestFit="1" customWidth="1"/>
    <col min="12312" max="12312" width="11.28515625" style="76" customWidth="1"/>
    <col min="12313" max="12313" width="4.85546875" style="76" bestFit="1" customWidth="1"/>
    <col min="12314" max="12314" width="13.5703125" style="76" customWidth="1"/>
    <col min="12315" max="12315" width="4.85546875" style="76" bestFit="1" customWidth="1"/>
    <col min="12316" max="12316" width="10.5703125" style="76" customWidth="1"/>
    <col min="12317" max="12317" width="4.85546875" style="76" bestFit="1" customWidth="1"/>
    <col min="12318" max="12318" width="9.140625" style="76"/>
    <col min="12319" max="12319" width="4.85546875" style="76" bestFit="1" customWidth="1"/>
    <col min="12320" max="12320" width="12" style="76" customWidth="1"/>
    <col min="12321" max="12321" width="4.85546875" style="76" bestFit="1" customWidth="1"/>
    <col min="12322" max="12322" width="9.42578125" style="76" customWidth="1"/>
    <col min="12323" max="12323" width="4.85546875" style="76" bestFit="1" customWidth="1"/>
    <col min="12324" max="12324" width="9.28515625" style="76" customWidth="1"/>
    <col min="12325" max="12325" width="4.85546875" style="76" bestFit="1" customWidth="1"/>
    <col min="12326" max="12326" width="11.140625" style="76" customWidth="1"/>
    <col min="12327" max="12327" width="4.85546875" style="76" customWidth="1"/>
    <col min="12328" max="12328" width="10.7109375" style="76" customWidth="1"/>
    <col min="12329" max="12544" width="9.140625" style="76"/>
    <col min="12545" max="12545" width="3.28515625" style="76" customWidth="1"/>
    <col min="12546" max="12546" width="5.140625" style="76" customWidth="1"/>
    <col min="12547" max="12547" width="24.140625" style="76" customWidth="1"/>
    <col min="12548" max="12548" width="5.7109375" style="76" customWidth="1"/>
    <col min="12549" max="12549" width="4.85546875" style="76" bestFit="1" customWidth="1"/>
    <col min="12550" max="12550" width="9.5703125" style="76" customWidth="1"/>
    <col min="12551" max="12551" width="4.85546875" style="76" bestFit="1" customWidth="1"/>
    <col min="12552" max="12552" width="7.85546875" style="76" customWidth="1"/>
    <col min="12553" max="12553" width="4.85546875" style="76" bestFit="1" customWidth="1"/>
    <col min="12554" max="12554" width="13.28515625" style="76" customWidth="1"/>
    <col min="12555" max="12555" width="4.85546875" style="76" bestFit="1" customWidth="1"/>
    <col min="12556" max="12556" width="12.28515625" style="76" customWidth="1"/>
    <col min="12557" max="12557" width="4.85546875" style="76" bestFit="1" customWidth="1"/>
    <col min="12558" max="12558" width="13.42578125" style="76" customWidth="1"/>
    <col min="12559" max="12559" width="4.85546875" style="76" bestFit="1" customWidth="1"/>
    <col min="12560" max="12560" width="14.140625" style="76" customWidth="1"/>
    <col min="12561" max="12561" width="4.85546875" style="76" customWidth="1"/>
    <col min="12562" max="12562" width="12.42578125" style="76" customWidth="1"/>
    <col min="12563" max="12563" width="4.85546875" style="76" customWidth="1"/>
    <col min="12564" max="12564" width="23.5703125" style="76" customWidth="1"/>
    <col min="12565" max="12565" width="4.85546875" style="76" bestFit="1" customWidth="1"/>
    <col min="12566" max="12566" width="14.5703125" style="76" customWidth="1"/>
    <col min="12567" max="12567" width="4.85546875" style="76" bestFit="1" customWidth="1"/>
    <col min="12568" max="12568" width="11.28515625" style="76" customWidth="1"/>
    <col min="12569" max="12569" width="4.85546875" style="76" bestFit="1" customWidth="1"/>
    <col min="12570" max="12570" width="13.5703125" style="76" customWidth="1"/>
    <col min="12571" max="12571" width="4.85546875" style="76" bestFit="1" customWidth="1"/>
    <col min="12572" max="12572" width="10.5703125" style="76" customWidth="1"/>
    <col min="12573" max="12573" width="4.85546875" style="76" bestFit="1" customWidth="1"/>
    <col min="12574" max="12574" width="9.140625" style="76"/>
    <col min="12575" max="12575" width="4.85546875" style="76" bestFit="1" customWidth="1"/>
    <col min="12576" max="12576" width="12" style="76" customWidth="1"/>
    <col min="12577" max="12577" width="4.85546875" style="76" bestFit="1" customWidth="1"/>
    <col min="12578" max="12578" width="9.42578125" style="76" customWidth="1"/>
    <col min="12579" max="12579" width="4.85546875" style="76" bestFit="1" customWidth="1"/>
    <col min="12580" max="12580" width="9.28515625" style="76" customWidth="1"/>
    <col min="12581" max="12581" width="4.85546875" style="76" bestFit="1" customWidth="1"/>
    <col min="12582" max="12582" width="11.140625" style="76" customWidth="1"/>
    <col min="12583" max="12583" width="4.85546875" style="76" customWidth="1"/>
    <col min="12584" max="12584" width="10.7109375" style="76" customWidth="1"/>
    <col min="12585" max="12800" width="9.140625" style="76"/>
    <col min="12801" max="12801" width="3.28515625" style="76" customWidth="1"/>
    <col min="12802" max="12802" width="5.140625" style="76" customWidth="1"/>
    <col min="12803" max="12803" width="24.140625" style="76" customWidth="1"/>
    <col min="12804" max="12804" width="5.7109375" style="76" customWidth="1"/>
    <col min="12805" max="12805" width="4.85546875" style="76" bestFit="1" customWidth="1"/>
    <col min="12806" max="12806" width="9.5703125" style="76" customWidth="1"/>
    <col min="12807" max="12807" width="4.85546875" style="76" bestFit="1" customWidth="1"/>
    <col min="12808" max="12808" width="7.85546875" style="76" customWidth="1"/>
    <col min="12809" max="12809" width="4.85546875" style="76" bestFit="1" customWidth="1"/>
    <col min="12810" max="12810" width="13.28515625" style="76" customWidth="1"/>
    <col min="12811" max="12811" width="4.85546875" style="76" bestFit="1" customWidth="1"/>
    <col min="12812" max="12812" width="12.28515625" style="76" customWidth="1"/>
    <col min="12813" max="12813" width="4.85546875" style="76" bestFit="1" customWidth="1"/>
    <col min="12814" max="12814" width="13.42578125" style="76" customWidth="1"/>
    <col min="12815" max="12815" width="4.85546875" style="76" bestFit="1" customWidth="1"/>
    <col min="12816" max="12816" width="14.140625" style="76" customWidth="1"/>
    <col min="12817" max="12817" width="4.85546875" style="76" customWidth="1"/>
    <col min="12818" max="12818" width="12.42578125" style="76" customWidth="1"/>
    <col min="12819" max="12819" width="4.85546875" style="76" customWidth="1"/>
    <col min="12820" max="12820" width="23.5703125" style="76" customWidth="1"/>
    <col min="12821" max="12821" width="4.85546875" style="76" bestFit="1" customWidth="1"/>
    <col min="12822" max="12822" width="14.5703125" style="76" customWidth="1"/>
    <col min="12823" max="12823" width="4.85546875" style="76" bestFit="1" customWidth="1"/>
    <col min="12824" max="12824" width="11.28515625" style="76" customWidth="1"/>
    <col min="12825" max="12825" width="4.85546875" style="76" bestFit="1" customWidth="1"/>
    <col min="12826" max="12826" width="13.5703125" style="76" customWidth="1"/>
    <col min="12827" max="12827" width="4.85546875" style="76" bestFit="1" customWidth="1"/>
    <col min="12828" max="12828" width="10.5703125" style="76" customWidth="1"/>
    <col min="12829" max="12829" width="4.85546875" style="76" bestFit="1" customWidth="1"/>
    <col min="12830" max="12830" width="9.140625" style="76"/>
    <col min="12831" max="12831" width="4.85546875" style="76" bestFit="1" customWidth="1"/>
    <col min="12832" max="12832" width="12" style="76" customWidth="1"/>
    <col min="12833" max="12833" width="4.85546875" style="76" bestFit="1" customWidth="1"/>
    <col min="12834" max="12834" width="9.42578125" style="76" customWidth="1"/>
    <col min="12835" max="12835" width="4.85546875" style="76" bestFit="1" customWidth="1"/>
    <col min="12836" max="12836" width="9.28515625" style="76" customWidth="1"/>
    <col min="12837" max="12837" width="4.85546875" style="76" bestFit="1" customWidth="1"/>
    <col min="12838" max="12838" width="11.140625" style="76" customWidth="1"/>
    <col min="12839" max="12839" width="4.85546875" style="76" customWidth="1"/>
    <col min="12840" max="12840" width="10.7109375" style="76" customWidth="1"/>
    <col min="12841" max="13056" width="9.140625" style="76"/>
    <col min="13057" max="13057" width="3.28515625" style="76" customWidth="1"/>
    <col min="13058" max="13058" width="5.140625" style="76" customWidth="1"/>
    <col min="13059" max="13059" width="24.140625" style="76" customWidth="1"/>
    <col min="13060" max="13060" width="5.7109375" style="76" customWidth="1"/>
    <col min="13061" max="13061" width="4.85546875" style="76" bestFit="1" customWidth="1"/>
    <col min="13062" max="13062" width="9.5703125" style="76" customWidth="1"/>
    <col min="13063" max="13063" width="4.85546875" style="76" bestFit="1" customWidth="1"/>
    <col min="13064" max="13064" width="7.85546875" style="76" customWidth="1"/>
    <col min="13065" max="13065" width="4.85546875" style="76" bestFit="1" customWidth="1"/>
    <col min="13066" max="13066" width="13.28515625" style="76" customWidth="1"/>
    <col min="13067" max="13067" width="4.85546875" style="76" bestFit="1" customWidth="1"/>
    <col min="13068" max="13068" width="12.28515625" style="76" customWidth="1"/>
    <col min="13069" max="13069" width="4.85546875" style="76" bestFit="1" customWidth="1"/>
    <col min="13070" max="13070" width="13.42578125" style="76" customWidth="1"/>
    <col min="13071" max="13071" width="4.85546875" style="76" bestFit="1" customWidth="1"/>
    <col min="13072" max="13072" width="14.140625" style="76" customWidth="1"/>
    <col min="13073" max="13073" width="4.85546875" style="76" customWidth="1"/>
    <col min="13074" max="13074" width="12.42578125" style="76" customWidth="1"/>
    <col min="13075" max="13075" width="4.85546875" style="76" customWidth="1"/>
    <col min="13076" max="13076" width="23.5703125" style="76" customWidth="1"/>
    <col min="13077" max="13077" width="4.85546875" style="76" bestFit="1" customWidth="1"/>
    <col min="13078" max="13078" width="14.5703125" style="76" customWidth="1"/>
    <col min="13079" max="13079" width="4.85546875" style="76" bestFit="1" customWidth="1"/>
    <col min="13080" max="13080" width="11.28515625" style="76" customWidth="1"/>
    <col min="13081" max="13081" width="4.85546875" style="76" bestFit="1" customWidth="1"/>
    <col min="13082" max="13082" width="13.5703125" style="76" customWidth="1"/>
    <col min="13083" max="13083" width="4.85546875" style="76" bestFit="1" customWidth="1"/>
    <col min="13084" max="13084" width="10.5703125" style="76" customWidth="1"/>
    <col min="13085" max="13085" width="4.85546875" style="76" bestFit="1" customWidth="1"/>
    <col min="13086" max="13086" width="9.140625" style="76"/>
    <col min="13087" max="13087" width="4.85546875" style="76" bestFit="1" customWidth="1"/>
    <col min="13088" max="13088" width="12" style="76" customWidth="1"/>
    <col min="13089" max="13089" width="4.85546875" style="76" bestFit="1" customWidth="1"/>
    <col min="13090" max="13090" width="9.42578125" style="76" customWidth="1"/>
    <col min="13091" max="13091" width="4.85546875" style="76" bestFit="1" customWidth="1"/>
    <col min="13092" max="13092" width="9.28515625" style="76" customWidth="1"/>
    <col min="13093" max="13093" width="4.85546875" style="76" bestFit="1" customWidth="1"/>
    <col min="13094" max="13094" width="11.140625" style="76" customWidth="1"/>
    <col min="13095" max="13095" width="4.85546875" style="76" customWidth="1"/>
    <col min="13096" max="13096" width="10.7109375" style="76" customWidth="1"/>
    <col min="13097" max="13312" width="9.140625" style="76"/>
    <col min="13313" max="13313" width="3.28515625" style="76" customWidth="1"/>
    <col min="13314" max="13314" width="5.140625" style="76" customWidth="1"/>
    <col min="13315" max="13315" width="24.140625" style="76" customWidth="1"/>
    <col min="13316" max="13316" width="5.7109375" style="76" customWidth="1"/>
    <col min="13317" max="13317" width="4.85546875" style="76" bestFit="1" customWidth="1"/>
    <col min="13318" max="13318" width="9.5703125" style="76" customWidth="1"/>
    <col min="13319" max="13319" width="4.85546875" style="76" bestFit="1" customWidth="1"/>
    <col min="13320" max="13320" width="7.85546875" style="76" customWidth="1"/>
    <col min="13321" max="13321" width="4.85546875" style="76" bestFit="1" customWidth="1"/>
    <col min="13322" max="13322" width="13.28515625" style="76" customWidth="1"/>
    <col min="13323" max="13323" width="4.85546875" style="76" bestFit="1" customWidth="1"/>
    <col min="13324" max="13324" width="12.28515625" style="76" customWidth="1"/>
    <col min="13325" max="13325" width="4.85546875" style="76" bestFit="1" customWidth="1"/>
    <col min="13326" max="13326" width="13.42578125" style="76" customWidth="1"/>
    <col min="13327" max="13327" width="4.85546875" style="76" bestFit="1" customWidth="1"/>
    <col min="13328" max="13328" width="14.140625" style="76" customWidth="1"/>
    <col min="13329" max="13329" width="4.85546875" style="76" customWidth="1"/>
    <col min="13330" max="13330" width="12.42578125" style="76" customWidth="1"/>
    <col min="13331" max="13331" width="4.85546875" style="76" customWidth="1"/>
    <col min="13332" max="13332" width="23.5703125" style="76" customWidth="1"/>
    <col min="13333" max="13333" width="4.85546875" style="76" bestFit="1" customWidth="1"/>
    <col min="13334" max="13334" width="14.5703125" style="76" customWidth="1"/>
    <col min="13335" max="13335" width="4.85546875" style="76" bestFit="1" customWidth="1"/>
    <col min="13336" max="13336" width="11.28515625" style="76" customWidth="1"/>
    <col min="13337" max="13337" width="4.85546875" style="76" bestFit="1" customWidth="1"/>
    <col min="13338" max="13338" width="13.5703125" style="76" customWidth="1"/>
    <col min="13339" max="13339" width="4.85546875" style="76" bestFit="1" customWidth="1"/>
    <col min="13340" max="13340" width="10.5703125" style="76" customWidth="1"/>
    <col min="13341" max="13341" width="4.85546875" style="76" bestFit="1" customWidth="1"/>
    <col min="13342" max="13342" width="9.140625" style="76"/>
    <col min="13343" max="13343" width="4.85546875" style="76" bestFit="1" customWidth="1"/>
    <col min="13344" max="13344" width="12" style="76" customWidth="1"/>
    <col min="13345" max="13345" width="4.85546875" style="76" bestFit="1" customWidth="1"/>
    <col min="13346" max="13346" width="9.42578125" style="76" customWidth="1"/>
    <col min="13347" max="13347" width="4.85546875" style="76" bestFit="1" customWidth="1"/>
    <col min="13348" max="13348" width="9.28515625" style="76" customWidth="1"/>
    <col min="13349" max="13349" width="4.85546875" style="76" bestFit="1" customWidth="1"/>
    <col min="13350" max="13350" width="11.140625" style="76" customWidth="1"/>
    <col min="13351" max="13351" width="4.85546875" style="76" customWidth="1"/>
    <col min="13352" max="13352" width="10.7109375" style="76" customWidth="1"/>
    <col min="13353" max="13568" width="9.140625" style="76"/>
    <col min="13569" max="13569" width="3.28515625" style="76" customWidth="1"/>
    <col min="13570" max="13570" width="5.140625" style="76" customWidth="1"/>
    <col min="13571" max="13571" width="24.140625" style="76" customWidth="1"/>
    <col min="13572" max="13572" width="5.7109375" style="76" customWidth="1"/>
    <col min="13573" max="13573" width="4.85546875" style="76" bestFit="1" customWidth="1"/>
    <col min="13574" max="13574" width="9.5703125" style="76" customWidth="1"/>
    <col min="13575" max="13575" width="4.85546875" style="76" bestFit="1" customWidth="1"/>
    <col min="13576" max="13576" width="7.85546875" style="76" customWidth="1"/>
    <col min="13577" max="13577" width="4.85546875" style="76" bestFit="1" customWidth="1"/>
    <col min="13578" max="13578" width="13.28515625" style="76" customWidth="1"/>
    <col min="13579" max="13579" width="4.85546875" style="76" bestFit="1" customWidth="1"/>
    <col min="13580" max="13580" width="12.28515625" style="76" customWidth="1"/>
    <col min="13581" max="13581" width="4.85546875" style="76" bestFit="1" customWidth="1"/>
    <col min="13582" max="13582" width="13.42578125" style="76" customWidth="1"/>
    <col min="13583" max="13583" width="4.85546875" style="76" bestFit="1" customWidth="1"/>
    <col min="13584" max="13584" width="14.140625" style="76" customWidth="1"/>
    <col min="13585" max="13585" width="4.85546875" style="76" customWidth="1"/>
    <col min="13586" max="13586" width="12.42578125" style="76" customWidth="1"/>
    <col min="13587" max="13587" width="4.85546875" style="76" customWidth="1"/>
    <col min="13588" max="13588" width="23.5703125" style="76" customWidth="1"/>
    <col min="13589" max="13589" width="4.85546875" style="76" bestFit="1" customWidth="1"/>
    <col min="13590" max="13590" width="14.5703125" style="76" customWidth="1"/>
    <col min="13591" max="13591" width="4.85546875" style="76" bestFit="1" customWidth="1"/>
    <col min="13592" max="13592" width="11.28515625" style="76" customWidth="1"/>
    <col min="13593" max="13593" width="4.85546875" style="76" bestFit="1" customWidth="1"/>
    <col min="13594" max="13594" width="13.5703125" style="76" customWidth="1"/>
    <col min="13595" max="13595" width="4.85546875" style="76" bestFit="1" customWidth="1"/>
    <col min="13596" max="13596" width="10.5703125" style="76" customWidth="1"/>
    <col min="13597" max="13597" width="4.85546875" style="76" bestFit="1" customWidth="1"/>
    <col min="13598" max="13598" width="9.140625" style="76"/>
    <col min="13599" max="13599" width="4.85546875" style="76" bestFit="1" customWidth="1"/>
    <col min="13600" max="13600" width="12" style="76" customWidth="1"/>
    <col min="13601" max="13601" width="4.85546875" style="76" bestFit="1" customWidth="1"/>
    <col min="13602" max="13602" width="9.42578125" style="76" customWidth="1"/>
    <col min="13603" max="13603" width="4.85546875" style="76" bestFit="1" customWidth="1"/>
    <col min="13604" max="13604" width="9.28515625" style="76" customWidth="1"/>
    <col min="13605" max="13605" width="4.85546875" style="76" bestFit="1" customWidth="1"/>
    <col min="13606" max="13606" width="11.140625" style="76" customWidth="1"/>
    <col min="13607" max="13607" width="4.85546875" style="76" customWidth="1"/>
    <col min="13608" max="13608" width="10.7109375" style="76" customWidth="1"/>
    <col min="13609" max="13824" width="9.140625" style="76"/>
    <col min="13825" max="13825" width="3.28515625" style="76" customWidth="1"/>
    <col min="13826" max="13826" width="5.140625" style="76" customWidth="1"/>
    <col min="13827" max="13827" width="24.140625" style="76" customWidth="1"/>
    <col min="13828" max="13828" width="5.7109375" style="76" customWidth="1"/>
    <col min="13829" max="13829" width="4.85546875" style="76" bestFit="1" customWidth="1"/>
    <col min="13830" max="13830" width="9.5703125" style="76" customWidth="1"/>
    <col min="13831" max="13831" width="4.85546875" style="76" bestFit="1" customWidth="1"/>
    <col min="13832" max="13832" width="7.85546875" style="76" customWidth="1"/>
    <col min="13833" max="13833" width="4.85546875" style="76" bestFit="1" customWidth="1"/>
    <col min="13834" max="13834" width="13.28515625" style="76" customWidth="1"/>
    <col min="13835" max="13835" width="4.85546875" style="76" bestFit="1" customWidth="1"/>
    <col min="13836" max="13836" width="12.28515625" style="76" customWidth="1"/>
    <col min="13837" max="13837" width="4.85546875" style="76" bestFit="1" customWidth="1"/>
    <col min="13838" max="13838" width="13.42578125" style="76" customWidth="1"/>
    <col min="13839" max="13839" width="4.85546875" style="76" bestFit="1" customWidth="1"/>
    <col min="13840" max="13840" width="14.140625" style="76" customWidth="1"/>
    <col min="13841" max="13841" width="4.85546875" style="76" customWidth="1"/>
    <col min="13842" max="13842" width="12.42578125" style="76" customWidth="1"/>
    <col min="13843" max="13843" width="4.85546875" style="76" customWidth="1"/>
    <col min="13844" max="13844" width="23.5703125" style="76" customWidth="1"/>
    <col min="13845" max="13845" width="4.85546875" style="76" bestFit="1" customWidth="1"/>
    <col min="13846" max="13846" width="14.5703125" style="76" customWidth="1"/>
    <col min="13847" max="13847" width="4.85546875" style="76" bestFit="1" customWidth="1"/>
    <col min="13848" max="13848" width="11.28515625" style="76" customWidth="1"/>
    <col min="13849" max="13849" width="4.85546875" style="76" bestFit="1" customWidth="1"/>
    <col min="13850" max="13850" width="13.5703125" style="76" customWidth="1"/>
    <col min="13851" max="13851" width="4.85546875" style="76" bestFit="1" customWidth="1"/>
    <col min="13852" max="13852" width="10.5703125" style="76" customWidth="1"/>
    <col min="13853" max="13853" width="4.85546875" style="76" bestFit="1" customWidth="1"/>
    <col min="13854" max="13854" width="9.140625" style="76"/>
    <col min="13855" max="13855" width="4.85546875" style="76" bestFit="1" customWidth="1"/>
    <col min="13856" max="13856" width="12" style="76" customWidth="1"/>
    <col min="13857" max="13857" width="4.85546875" style="76" bestFit="1" customWidth="1"/>
    <col min="13858" max="13858" width="9.42578125" style="76" customWidth="1"/>
    <col min="13859" max="13859" width="4.85546875" style="76" bestFit="1" customWidth="1"/>
    <col min="13860" max="13860" width="9.28515625" style="76" customWidth="1"/>
    <col min="13861" max="13861" width="4.85546875" style="76" bestFit="1" customWidth="1"/>
    <col min="13862" max="13862" width="11.140625" style="76" customWidth="1"/>
    <col min="13863" max="13863" width="4.85546875" style="76" customWidth="1"/>
    <col min="13864" max="13864" width="10.7109375" style="76" customWidth="1"/>
    <col min="13865" max="14080" width="9.140625" style="76"/>
    <col min="14081" max="14081" width="3.28515625" style="76" customWidth="1"/>
    <col min="14082" max="14082" width="5.140625" style="76" customWidth="1"/>
    <col min="14083" max="14083" width="24.140625" style="76" customWidth="1"/>
    <col min="14084" max="14084" width="5.7109375" style="76" customWidth="1"/>
    <col min="14085" max="14085" width="4.85546875" style="76" bestFit="1" customWidth="1"/>
    <col min="14086" max="14086" width="9.5703125" style="76" customWidth="1"/>
    <col min="14087" max="14087" width="4.85546875" style="76" bestFit="1" customWidth="1"/>
    <col min="14088" max="14088" width="7.85546875" style="76" customWidth="1"/>
    <col min="14089" max="14089" width="4.85546875" style="76" bestFit="1" customWidth="1"/>
    <col min="14090" max="14090" width="13.28515625" style="76" customWidth="1"/>
    <col min="14091" max="14091" width="4.85546875" style="76" bestFit="1" customWidth="1"/>
    <col min="14092" max="14092" width="12.28515625" style="76" customWidth="1"/>
    <col min="14093" max="14093" width="4.85546875" style="76" bestFit="1" customWidth="1"/>
    <col min="14094" max="14094" width="13.42578125" style="76" customWidth="1"/>
    <col min="14095" max="14095" width="4.85546875" style="76" bestFit="1" customWidth="1"/>
    <col min="14096" max="14096" width="14.140625" style="76" customWidth="1"/>
    <col min="14097" max="14097" width="4.85546875" style="76" customWidth="1"/>
    <col min="14098" max="14098" width="12.42578125" style="76" customWidth="1"/>
    <col min="14099" max="14099" width="4.85546875" style="76" customWidth="1"/>
    <col min="14100" max="14100" width="23.5703125" style="76" customWidth="1"/>
    <col min="14101" max="14101" width="4.85546875" style="76" bestFit="1" customWidth="1"/>
    <col min="14102" max="14102" width="14.5703125" style="76" customWidth="1"/>
    <col min="14103" max="14103" width="4.85546875" style="76" bestFit="1" customWidth="1"/>
    <col min="14104" max="14104" width="11.28515625" style="76" customWidth="1"/>
    <col min="14105" max="14105" width="4.85546875" style="76" bestFit="1" customWidth="1"/>
    <col min="14106" max="14106" width="13.5703125" style="76" customWidth="1"/>
    <col min="14107" max="14107" width="4.85546875" style="76" bestFit="1" customWidth="1"/>
    <col min="14108" max="14108" width="10.5703125" style="76" customWidth="1"/>
    <col min="14109" max="14109" width="4.85546875" style="76" bestFit="1" customWidth="1"/>
    <col min="14110" max="14110" width="9.140625" style="76"/>
    <col min="14111" max="14111" width="4.85546875" style="76" bestFit="1" customWidth="1"/>
    <col min="14112" max="14112" width="12" style="76" customWidth="1"/>
    <col min="14113" max="14113" width="4.85546875" style="76" bestFit="1" customWidth="1"/>
    <col min="14114" max="14114" width="9.42578125" style="76" customWidth="1"/>
    <col min="14115" max="14115" width="4.85546875" style="76" bestFit="1" customWidth="1"/>
    <col min="14116" max="14116" width="9.28515625" style="76" customWidth="1"/>
    <col min="14117" max="14117" width="4.85546875" style="76" bestFit="1" customWidth="1"/>
    <col min="14118" max="14118" width="11.140625" style="76" customWidth="1"/>
    <col min="14119" max="14119" width="4.85546875" style="76" customWidth="1"/>
    <col min="14120" max="14120" width="10.7109375" style="76" customWidth="1"/>
    <col min="14121" max="14336" width="9.140625" style="76"/>
    <col min="14337" max="14337" width="3.28515625" style="76" customWidth="1"/>
    <col min="14338" max="14338" width="5.140625" style="76" customWidth="1"/>
    <col min="14339" max="14339" width="24.140625" style="76" customWidth="1"/>
    <col min="14340" max="14340" width="5.7109375" style="76" customWidth="1"/>
    <col min="14341" max="14341" width="4.85546875" style="76" bestFit="1" customWidth="1"/>
    <col min="14342" max="14342" width="9.5703125" style="76" customWidth="1"/>
    <col min="14343" max="14343" width="4.85546875" style="76" bestFit="1" customWidth="1"/>
    <col min="14344" max="14344" width="7.85546875" style="76" customWidth="1"/>
    <col min="14345" max="14345" width="4.85546875" style="76" bestFit="1" customWidth="1"/>
    <col min="14346" max="14346" width="13.28515625" style="76" customWidth="1"/>
    <col min="14347" max="14347" width="4.85546875" style="76" bestFit="1" customWidth="1"/>
    <col min="14348" max="14348" width="12.28515625" style="76" customWidth="1"/>
    <col min="14349" max="14349" width="4.85546875" style="76" bestFit="1" customWidth="1"/>
    <col min="14350" max="14350" width="13.42578125" style="76" customWidth="1"/>
    <col min="14351" max="14351" width="4.85546875" style="76" bestFit="1" customWidth="1"/>
    <col min="14352" max="14352" width="14.140625" style="76" customWidth="1"/>
    <col min="14353" max="14353" width="4.85546875" style="76" customWidth="1"/>
    <col min="14354" max="14354" width="12.42578125" style="76" customWidth="1"/>
    <col min="14355" max="14355" width="4.85546875" style="76" customWidth="1"/>
    <col min="14356" max="14356" width="23.5703125" style="76" customWidth="1"/>
    <col min="14357" max="14357" width="4.85546875" style="76" bestFit="1" customWidth="1"/>
    <col min="14358" max="14358" width="14.5703125" style="76" customWidth="1"/>
    <col min="14359" max="14359" width="4.85546875" style="76" bestFit="1" customWidth="1"/>
    <col min="14360" max="14360" width="11.28515625" style="76" customWidth="1"/>
    <col min="14361" max="14361" width="4.85546875" style="76" bestFit="1" customWidth="1"/>
    <col min="14362" max="14362" width="13.5703125" style="76" customWidth="1"/>
    <col min="14363" max="14363" width="4.85546875" style="76" bestFit="1" customWidth="1"/>
    <col min="14364" max="14364" width="10.5703125" style="76" customWidth="1"/>
    <col min="14365" max="14365" width="4.85546875" style="76" bestFit="1" customWidth="1"/>
    <col min="14366" max="14366" width="9.140625" style="76"/>
    <col min="14367" max="14367" width="4.85546875" style="76" bestFit="1" customWidth="1"/>
    <col min="14368" max="14368" width="12" style="76" customWidth="1"/>
    <col min="14369" max="14369" width="4.85546875" style="76" bestFit="1" customWidth="1"/>
    <col min="14370" max="14370" width="9.42578125" style="76" customWidth="1"/>
    <col min="14371" max="14371" width="4.85546875" style="76" bestFit="1" customWidth="1"/>
    <col min="14372" max="14372" width="9.28515625" style="76" customWidth="1"/>
    <col min="14373" max="14373" width="4.85546875" style="76" bestFit="1" customWidth="1"/>
    <col min="14374" max="14374" width="11.140625" style="76" customWidth="1"/>
    <col min="14375" max="14375" width="4.85546875" style="76" customWidth="1"/>
    <col min="14376" max="14376" width="10.7109375" style="76" customWidth="1"/>
    <col min="14377" max="14592" width="9.140625" style="76"/>
    <col min="14593" max="14593" width="3.28515625" style="76" customWidth="1"/>
    <col min="14594" max="14594" width="5.140625" style="76" customWidth="1"/>
    <col min="14595" max="14595" width="24.140625" style="76" customWidth="1"/>
    <col min="14596" max="14596" width="5.7109375" style="76" customWidth="1"/>
    <col min="14597" max="14597" width="4.85546875" style="76" bestFit="1" customWidth="1"/>
    <col min="14598" max="14598" width="9.5703125" style="76" customWidth="1"/>
    <col min="14599" max="14599" width="4.85546875" style="76" bestFit="1" customWidth="1"/>
    <col min="14600" max="14600" width="7.85546875" style="76" customWidth="1"/>
    <col min="14601" max="14601" width="4.85546875" style="76" bestFit="1" customWidth="1"/>
    <col min="14602" max="14602" width="13.28515625" style="76" customWidth="1"/>
    <col min="14603" max="14603" width="4.85546875" style="76" bestFit="1" customWidth="1"/>
    <col min="14604" max="14604" width="12.28515625" style="76" customWidth="1"/>
    <col min="14605" max="14605" width="4.85546875" style="76" bestFit="1" customWidth="1"/>
    <col min="14606" max="14606" width="13.42578125" style="76" customWidth="1"/>
    <col min="14607" max="14607" width="4.85546875" style="76" bestFit="1" customWidth="1"/>
    <col min="14608" max="14608" width="14.140625" style="76" customWidth="1"/>
    <col min="14609" max="14609" width="4.85546875" style="76" customWidth="1"/>
    <col min="14610" max="14610" width="12.42578125" style="76" customWidth="1"/>
    <col min="14611" max="14611" width="4.85546875" style="76" customWidth="1"/>
    <col min="14612" max="14612" width="23.5703125" style="76" customWidth="1"/>
    <col min="14613" max="14613" width="4.85546875" style="76" bestFit="1" customWidth="1"/>
    <col min="14614" max="14614" width="14.5703125" style="76" customWidth="1"/>
    <col min="14615" max="14615" width="4.85546875" style="76" bestFit="1" customWidth="1"/>
    <col min="14616" max="14616" width="11.28515625" style="76" customWidth="1"/>
    <col min="14617" max="14617" width="4.85546875" style="76" bestFit="1" customWidth="1"/>
    <col min="14618" max="14618" width="13.5703125" style="76" customWidth="1"/>
    <col min="14619" max="14619" width="4.85546875" style="76" bestFit="1" customWidth="1"/>
    <col min="14620" max="14620" width="10.5703125" style="76" customWidth="1"/>
    <col min="14621" max="14621" width="4.85546875" style="76" bestFit="1" customWidth="1"/>
    <col min="14622" max="14622" width="9.140625" style="76"/>
    <col min="14623" max="14623" width="4.85546875" style="76" bestFit="1" customWidth="1"/>
    <col min="14624" max="14624" width="12" style="76" customWidth="1"/>
    <col min="14625" max="14625" width="4.85546875" style="76" bestFit="1" customWidth="1"/>
    <col min="14626" max="14626" width="9.42578125" style="76" customWidth="1"/>
    <col min="14627" max="14627" width="4.85546875" style="76" bestFit="1" customWidth="1"/>
    <col min="14628" max="14628" width="9.28515625" style="76" customWidth="1"/>
    <col min="14629" max="14629" width="4.85546875" style="76" bestFit="1" customWidth="1"/>
    <col min="14630" max="14630" width="11.140625" style="76" customWidth="1"/>
    <col min="14631" max="14631" width="4.85546875" style="76" customWidth="1"/>
    <col min="14632" max="14632" width="10.7109375" style="76" customWidth="1"/>
    <col min="14633" max="14848" width="9.140625" style="76"/>
    <col min="14849" max="14849" width="3.28515625" style="76" customWidth="1"/>
    <col min="14850" max="14850" width="5.140625" style="76" customWidth="1"/>
    <col min="14851" max="14851" width="24.140625" style="76" customWidth="1"/>
    <col min="14852" max="14852" width="5.7109375" style="76" customWidth="1"/>
    <col min="14853" max="14853" width="4.85546875" style="76" bestFit="1" customWidth="1"/>
    <col min="14854" max="14854" width="9.5703125" style="76" customWidth="1"/>
    <col min="14855" max="14855" width="4.85546875" style="76" bestFit="1" customWidth="1"/>
    <col min="14856" max="14856" width="7.85546875" style="76" customWidth="1"/>
    <col min="14857" max="14857" width="4.85546875" style="76" bestFit="1" customWidth="1"/>
    <col min="14858" max="14858" width="13.28515625" style="76" customWidth="1"/>
    <col min="14859" max="14859" width="4.85546875" style="76" bestFit="1" customWidth="1"/>
    <col min="14860" max="14860" width="12.28515625" style="76" customWidth="1"/>
    <col min="14861" max="14861" width="4.85546875" style="76" bestFit="1" customWidth="1"/>
    <col min="14862" max="14862" width="13.42578125" style="76" customWidth="1"/>
    <col min="14863" max="14863" width="4.85546875" style="76" bestFit="1" customWidth="1"/>
    <col min="14864" max="14864" width="14.140625" style="76" customWidth="1"/>
    <col min="14865" max="14865" width="4.85546875" style="76" customWidth="1"/>
    <col min="14866" max="14866" width="12.42578125" style="76" customWidth="1"/>
    <col min="14867" max="14867" width="4.85546875" style="76" customWidth="1"/>
    <col min="14868" max="14868" width="23.5703125" style="76" customWidth="1"/>
    <col min="14869" max="14869" width="4.85546875" style="76" bestFit="1" customWidth="1"/>
    <col min="14870" max="14870" width="14.5703125" style="76" customWidth="1"/>
    <col min="14871" max="14871" width="4.85546875" style="76" bestFit="1" customWidth="1"/>
    <col min="14872" max="14872" width="11.28515625" style="76" customWidth="1"/>
    <col min="14873" max="14873" width="4.85546875" style="76" bestFit="1" customWidth="1"/>
    <col min="14874" max="14874" width="13.5703125" style="76" customWidth="1"/>
    <col min="14875" max="14875" width="4.85546875" style="76" bestFit="1" customWidth="1"/>
    <col min="14876" max="14876" width="10.5703125" style="76" customWidth="1"/>
    <col min="14877" max="14877" width="4.85546875" style="76" bestFit="1" customWidth="1"/>
    <col min="14878" max="14878" width="9.140625" style="76"/>
    <col min="14879" max="14879" width="4.85546875" style="76" bestFit="1" customWidth="1"/>
    <col min="14880" max="14880" width="12" style="76" customWidth="1"/>
    <col min="14881" max="14881" width="4.85546875" style="76" bestFit="1" customWidth="1"/>
    <col min="14882" max="14882" width="9.42578125" style="76" customWidth="1"/>
    <col min="14883" max="14883" width="4.85546875" style="76" bestFit="1" customWidth="1"/>
    <col min="14884" max="14884" width="9.28515625" style="76" customWidth="1"/>
    <col min="14885" max="14885" width="4.85546875" style="76" bestFit="1" customWidth="1"/>
    <col min="14886" max="14886" width="11.140625" style="76" customWidth="1"/>
    <col min="14887" max="14887" width="4.85546875" style="76" customWidth="1"/>
    <col min="14888" max="14888" width="10.7109375" style="76" customWidth="1"/>
    <col min="14889" max="15104" width="9.140625" style="76"/>
    <col min="15105" max="15105" width="3.28515625" style="76" customWidth="1"/>
    <col min="15106" max="15106" width="5.140625" style="76" customWidth="1"/>
    <col min="15107" max="15107" width="24.140625" style="76" customWidth="1"/>
    <col min="15108" max="15108" width="5.7109375" style="76" customWidth="1"/>
    <col min="15109" max="15109" width="4.85546875" style="76" bestFit="1" customWidth="1"/>
    <col min="15110" max="15110" width="9.5703125" style="76" customWidth="1"/>
    <col min="15111" max="15111" width="4.85546875" style="76" bestFit="1" customWidth="1"/>
    <col min="15112" max="15112" width="7.85546875" style="76" customWidth="1"/>
    <col min="15113" max="15113" width="4.85546875" style="76" bestFit="1" customWidth="1"/>
    <col min="15114" max="15114" width="13.28515625" style="76" customWidth="1"/>
    <col min="15115" max="15115" width="4.85546875" style="76" bestFit="1" customWidth="1"/>
    <col min="15116" max="15116" width="12.28515625" style="76" customWidth="1"/>
    <col min="15117" max="15117" width="4.85546875" style="76" bestFit="1" customWidth="1"/>
    <col min="15118" max="15118" width="13.42578125" style="76" customWidth="1"/>
    <col min="15119" max="15119" width="4.85546875" style="76" bestFit="1" customWidth="1"/>
    <col min="15120" max="15120" width="14.140625" style="76" customWidth="1"/>
    <col min="15121" max="15121" width="4.85546875" style="76" customWidth="1"/>
    <col min="15122" max="15122" width="12.42578125" style="76" customWidth="1"/>
    <col min="15123" max="15123" width="4.85546875" style="76" customWidth="1"/>
    <col min="15124" max="15124" width="23.5703125" style="76" customWidth="1"/>
    <col min="15125" max="15125" width="4.85546875" style="76" bestFit="1" customWidth="1"/>
    <col min="15126" max="15126" width="14.5703125" style="76" customWidth="1"/>
    <col min="15127" max="15127" width="4.85546875" style="76" bestFit="1" customWidth="1"/>
    <col min="15128" max="15128" width="11.28515625" style="76" customWidth="1"/>
    <col min="15129" max="15129" width="4.85546875" style="76" bestFit="1" customWidth="1"/>
    <col min="15130" max="15130" width="13.5703125" style="76" customWidth="1"/>
    <col min="15131" max="15131" width="4.85546875" style="76" bestFit="1" customWidth="1"/>
    <col min="15132" max="15132" width="10.5703125" style="76" customWidth="1"/>
    <col min="15133" max="15133" width="4.85546875" style="76" bestFit="1" customWidth="1"/>
    <col min="15134" max="15134" width="9.140625" style="76"/>
    <col min="15135" max="15135" width="4.85546875" style="76" bestFit="1" customWidth="1"/>
    <col min="15136" max="15136" width="12" style="76" customWidth="1"/>
    <col min="15137" max="15137" width="4.85546875" style="76" bestFit="1" customWidth="1"/>
    <col min="15138" max="15138" width="9.42578125" style="76" customWidth="1"/>
    <col min="15139" max="15139" width="4.85546875" style="76" bestFit="1" customWidth="1"/>
    <col min="15140" max="15140" width="9.28515625" style="76" customWidth="1"/>
    <col min="15141" max="15141" width="4.85546875" style="76" bestFit="1" customWidth="1"/>
    <col min="15142" max="15142" width="11.140625" style="76" customWidth="1"/>
    <col min="15143" max="15143" width="4.85546875" style="76" customWidth="1"/>
    <col min="15144" max="15144" width="10.7109375" style="76" customWidth="1"/>
    <col min="15145" max="15360" width="9.140625" style="76"/>
    <col min="15361" max="15361" width="3.28515625" style="76" customWidth="1"/>
    <col min="15362" max="15362" width="5.140625" style="76" customWidth="1"/>
    <col min="15363" max="15363" width="24.140625" style="76" customWidth="1"/>
    <col min="15364" max="15364" width="5.7109375" style="76" customWidth="1"/>
    <col min="15365" max="15365" width="4.85546875" style="76" bestFit="1" customWidth="1"/>
    <col min="15366" max="15366" width="9.5703125" style="76" customWidth="1"/>
    <col min="15367" max="15367" width="4.85546875" style="76" bestFit="1" customWidth="1"/>
    <col min="15368" max="15368" width="7.85546875" style="76" customWidth="1"/>
    <col min="15369" max="15369" width="4.85546875" style="76" bestFit="1" customWidth="1"/>
    <col min="15370" max="15370" width="13.28515625" style="76" customWidth="1"/>
    <col min="15371" max="15371" width="4.85546875" style="76" bestFit="1" customWidth="1"/>
    <col min="15372" max="15372" width="12.28515625" style="76" customWidth="1"/>
    <col min="15373" max="15373" width="4.85546875" style="76" bestFit="1" customWidth="1"/>
    <col min="15374" max="15374" width="13.42578125" style="76" customWidth="1"/>
    <col min="15375" max="15375" width="4.85546875" style="76" bestFit="1" customWidth="1"/>
    <col min="15376" max="15376" width="14.140625" style="76" customWidth="1"/>
    <col min="15377" max="15377" width="4.85546875" style="76" customWidth="1"/>
    <col min="15378" max="15378" width="12.42578125" style="76" customWidth="1"/>
    <col min="15379" max="15379" width="4.85546875" style="76" customWidth="1"/>
    <col min="15380" max="15380" width="23.5703125" style="76" customWidth="1"/>
    <col min="15381" max="15381" width="4.85546875" style="76" bestFit="1" customWidth="1"/>
    <col min="15382" max="15382" width="14.5703125" style="76" customWidth="1"/>
    <col min="15383" max="15383" width="4.85546875" style="76" bestFit="1" customWidth="1"/>
    <col min="15384" max="15384" width="11.28515625" style="76" customWidth="1"/>
    <col min="15385" max="15385" width="4.85546875" style="76" bestFit="1" customWidth="1"/>
    <col min="15386" max="15386" width="13.5703125" style="76" customWidth="1"/>
    <col min="15387" max="15387" width="4.85546875" style="76" bestFit="1" customWidth="1"/>
    <col min="15388" max="15388" width="10.5703125" style="76" customWidth="1"/>
    <col min="15389" max="15389" width="4.85546875" style="76" bestFit="1" customWidth="1"/>
    <col min="15390" max="15390" width="9.140625" style="76"/>
    <col min="15391" max="15391" width="4.85546875" style="76" bestFit="1" customWidth="1"/>
    <col min="15392" max="15392" width="12" style="76" customWidth="1"/>
    <col min="15393" max="15393" width="4.85546875" style="76" bestFit="1" customWidth="1"/>
    <col min="15394" max="15394" width="9.42578125" style="76" customWidth="1"/>
    <col min="15395" max="15395" width="4.85546875" style="76" bestFit="1" customWidth="1"/>
    <col min="15396" max="15396" width="9.28515625" style="76" customWidth="1"/>
    <col min="15397" max="15397" width="4.85546875" style="76" bestFit="1" customWidth="1"/>
    <col min="15398" max="15398" width="11.140625" style="76" customWidth="1"/>
    <col min="15399" max="15399" width="4.85546875" style="76" customWidth="1"/>
    <col min="15400" max="15400" width="10.7109375" style="76" customWidth="1"/>
    <col min="15401" max="15616" width="9.140625" style="76"/>
    <col min="15617" max="15617" width="3.28515625" style="76" customWidth="1"/>
    <col min="15618" max="15618" width="5.140625" style="76" customWidth="1"/>
    <col min="15619" max="15619" width="24.140625" style="76" customWidth="1"/>
    <col min="15620" max="15620" width="5.7109375" style="76" customWidth="1"/>
    <col min="15621" max="15621" width="4.85546875" style="76" bestFit="1" customWidth="1"/>
    <col min="15622" max="15622" width="9.5703125" style="76" customWidth="1"/>
    <col min="15623" max="15623" width="4.85546875" style="76" bestFit="1" customWidth="1"/>
    <col min="15624" max="15624" width="7.85546875" style="76" customWidth="1"/>
    <col min="15625" max="15625" width="4.85546875" style="76" bestFit="1" customWidth="1"/>
    <col min="15626" max="15626" width="13.28515625" style="76" customWidth="1"/>
    <col min="15627" max="15627" width="4.85546875" style="76" bestFit="1" customWidth="1"/>
    <col min="15628" max="15628" width="12.28515625" style="76" customWidth="1"/>
    <col min="15629" max="15629" width="4.85546875" style="76" bestFit="1" customWidth="1"/>
    <col min="15630" max="15630" width="13.42578125" style="76" customWidth="1"/>
    <col min="15631" max="15631" width="4.85546875" style="76" bestFit="1" customWidth="1"/>
    <col min="15632" max="15632" width="14.140625" style="76" customWidth="1"/>
    <col min="15633" max="15633" width="4.85546875" style="76" customWidth="1"/>
    <col min="15634" max="15634" width="12.42578125" style="76" customWidth="1"/>
    <col min="15635" max="15635" width="4.85546875" style="76" customWidth="1"/>
    <col min="15636" max="15636" width="23.5703125" style="76" customWidth="1"/>
    <col min="15637" max="15637" width="4.85546875" style="76" bestFit="1" customWidth="1"/>
    <col min="15638" max="15638" width="14.5703125" style="76" customWidth="1"/>
    <col min="15639" max="15639" width="4.85546875" style="76" bestFit="1" customWidth="1"/>
    <col min="15640" max="15640" width="11.28515625" style="76" customWidth="1"/>
    <col min="15641" max="15641" width="4.85546875" style="76" bestFit="1" customWidth="1"/>
    <col min="15642" max="15642" width="13.5703125" style="76" customWidth="1"/>
    <col min="15643" max="15643" width="4.85546875" style="76" bestFit="1" customWidth="1"/>
    <col min="15644" max="15644" width="10.5703125" style="76" customWidth="1"/>
    <col min="15645" max="15645" width="4.85546875" style="76" bestFit="1" customWidth="1"/>
    <col min="15646" max="15646" width="9.140625" style="76"/>
    <col min="15647" max="15647" width="4.85546875" style="76" bestFit="1" customWidth="1"/>
    <col min="15648" max="15648" width="12" style="76" customWidth="1"/>
    <col min="15649" max="15649" width="4.85546875" style="76" bestFit="1" customWidth="1"/>
    <col min="15650" max="15650" width="9.42578125" style="76" customWidth="1"/>
    <col min="15651" max="15651" width="4.85546875" style="76" bestFit="1" customWidth="1"/>
    <col min="15652" max="15652" width="9.28515625" style="76" customWidth="1"/>
    <col min="15653" max="15653" width="4.85546875" style="76" bestFit="1" customWidth="1"/>
    <col min="15654" max="15654" width="11.140625" style="76" customWidth="1"/>
    <col min="15655" max="15655" width="4.85546875" style="76" customWidth="1"/>
    <col min="15656" max="15656" width="10.7109375" style="76" customWidth="1"/>
    <col min="15657" max="15872" width="9.140625" style="76"/>
    <col min="15873" max="15873" width="3.28515625" style="76" customWidth="1"/>
    <col min="15874" max="15874" width="5.140625" style="76" customWidth="1"/>
    <col min="15875" max="15875" width="24.140625" style="76" customWidth="1"/>
    <col min="15876" max="15876" width="5.7109375" style="76" customWidth="1"/>
    <col min="15877" max="15877" width="4.85546875" style="76" bestFit="1" customWidth="1"/>
    <col min="15878" max="15878" width="9.5703125" style="76" customWidth="1"/>
    <col min="15879" max="15879" width="4.85546875" style="76" bestFit="1" customWidth="1"/>
    <col min="15880" max="15880" width="7.85546875" style="76" customWidth="1"/>
    <col min="15881" max="15881" width="4.85546875" style="76" bestFit="1" customWidth="1"/>
    <col min="15882" max="15882" width="13.28515625" style="76" customWidth="1"/>
    <col min="15883" max="15883" width="4.85546875" style="76" bestFit="1" customWidth="1"/>
    <col min="15884" max="15884" width="12.28515625" style="76" customWidth="1"/>
    <col min="15885" max="15885" width="4.85546875" style="76" bestFit="1" customWidth="1"/>
    <col min="15886" max="15886" width="13.42578125" style="76" customWidth="1"/>
    <col min="15887" max="15887" width="4.85546875" style="76" bestFit="1" customWidth="1"/>
    <col min="15888" max="15888" width="14.140625" style="76" customWidth="1"/>
    <col min="15889" max="15889" width="4.85546875" style="76" customWidth="1"/>
    <col min="15890" max="15890" width="12.42578125" style="76" customWidth="1"/>
    <col min="15891" max="15891" width="4.85546875" style="76" customWidth="1"/>
    <col min="15892" max="15892" width="23.5703125" style="76" customWidth="1"/>
    <col min="15893" max="15893" width="4.85546875" style="76" bestFit="1" customWidth="1"/>
    <col min="15894" max="15894" width="14.5703125" style="76" customWidth="1"/>
    <col min="15895" max="15895" width="4.85546875" style="76" bestFit="1" customWidth="1"/>
    <col min="15896" max="15896" width="11.28515625" style="76" customWidth="1"/>
    <col min="15897" max="15897" width="4.85546875" style="76" bestFit="1" customWidth="1"/>
    <col min="15898" max="15898" width="13.5703125" style="76" customWidth="1"/>
    <col min="15899" max="15899" width="4.85546875" style="76" bestFit="1" customWidth="1"/>
    <col min="15900" max="15900" width="10.5703125" style="76" customWidth="1"/>
    <col min="15901" max="15901" width="4.85546875" style="76" bestFit="1" customWidth="1"/>
    <col min="15902" max="15902" width="9.140625" style="76"/>
    <col min="15903" max="15903" width="4.85546875" style="76" bestFit="1" customWidth="1"/>
    <col min="15904" max="15904" width="12" style="76" customWidth="1"/>
    <col min="15905" max="15905" width="4.85546875" style="76" bestFit="1" customWidth="1"/>
    <col min="15906" max="15906" width="9.42578125" style="76" customWidth="1"/>
    <col min="15907" max="15907" width="4.85546875" style="76" bestFit="1" customWidth="1"/>
    <col min="15908" max="15908" width="9.28515625" style="76" customWidth="1"/>
    <col min="15909" max="15909" width="4.85546875" style="76" bestFit="1" customWidth="1"/>
    <col min="15910" max="15910" width="11.140625" style="76" customWidth="1"/>
    <col min="15911" max="15911" width="4.85546875" style="76" customWidth="1"/>
    <col min="15912" max="15912" width="10.7109375" style="76" customWidth="1"/>
    <col min="15913" max="16128" width="9.140625" style="76"/>
    <col min="16129" max="16129" width="3.28515625" style="76" customWidth="1"/>
    <col min="16130" max="16130" width="5.140625" style="76" customWidth="1"/>
    <col min="16131" max="16131" width="24.140625" style="76" customWidth="1"/>
    <col min="16132" max="16132" width="5.7109375" style="76" customWidth="1"/>
    <col min="16133" max="16133" width="4.85546875" style="76" bestFit="1" customWidth="1"/>
    <col min="16134" max="16134" width="9.5703125" style="76" customWidth="1"/>
    <col min="16135" max="16135" width="4.85546875" style="76" bestFit="1" customWidth="1"/>
    <col min="16136" max="16136" width="7.85546875" style="76" customWidth="1"/>
    <col min="16137" max="16137" width="4.85546875" style="76" bestFit="1" customWidth="1"/>
    <col min="16138" max="16138" width="13.28515625" style="76" customWidth="1"/>
    <col min="16139" max="16139" width="4.85546875" style="76" bestFit="1" customWidth="1"/>
    <col min="16140" max="16140" width="12.28515625" style="76" customWidth="1"/>
    <col min="16141" max="16141" width="4.85546875" style="76" bestFit="1" customWidth="1"/>
    <col min="16142" max="16142" width="13.42578125" style="76" customWidth="1"/>
    <col min="16143" max="16143" width="4.85546875" style="76" bestFit="1" customWidth="1"/>
    <col min="16144" max="16144" width="14.140625" style="76" customWidth="1"/>
    <col min="16145" max="16145" width="4.85546875" style="76" customWidth="1"/>
    <col min="16146" max="16146" width="12.42578125" style="76" customWidth="1"/>
    <col min="16147" max="16147" width="4.85546875" style="76" customWidth="1"/>
    <col min="16148" max="16148" width="23.5703125" style="76" customWidth="1"/>
    <col min="16149" max="16149" width="4.85546875" style="76" bestFit="1" customWidth="1"/>
    <col min="16150" max="16150" width="14.5703125" style="76" customWidth="1"/>
    <col min="16151" max="16151" width="4.85546875" style="76" bestFit="1" customWidth="1"/>
    <col min="16152" max="16152" width="11.28515625" style="76" customWidth="1"/>
    <col min="16153" max="16153" width="4.85546875" style="76" bestFit="1" customWidth="1"/>
    <col min="16154" max="16154" width="13.5703125" style="76" customWidth="1"/>
    <col min="16155" max="16155" width="4.85546875" style="76" bestFit="1" customWidth="1"/>
    <col min="16156" max="16156" width="10.5703125" style="76" customWidth="1"/>
    <col min="16157" max="16157" width="4.85546875" style="76" bestFit="1" customWidth="1"/>
    <col min="16158" max="16158" width="9.140625" style="76"/>
    <col min="16159" max="16159" width="4.85546875" style="76" bestFit="1" customWidth="1"/>
    <col min="16160" max="16160" width="12" style="76" customWidth="1"/>
    <col min="16161" max="16161" width="4.85546875" style="76" bestFit="1" customWidth="1"/>
    <col min="16162" max="16162" width="9.42578125" style="76" customWidth="1"/>
    <col min="16163" max="16163" width="4.85546875" style="76" bestFit="1" customWidth="1"/>
    <col min="16164" max="16164" width="9.28515625" style="76" customWidth="1"/>
    <col min="16165" max="16165" width="4.85546875" style="76" bestFit="1" customWidth="1"/>
    <col min="16166" max="16166" width="11.140625" style="76" customWidth="1"/>
    <col min="16167" max="16167" width="4.85546875" style="76" customWidth="1"/>
    <col min="16168" max="16168" width="10.7109375" style="76" customWidth="1"/>
    <col min="16169" max="16384" width="9.140625" style="76"/>
  </cols>
  <sheetData>
    <row r="1" spans="2:29" ht="13.5" thickBot="1" x14ac:dyDescent="0.25"/>
    <row r="2" spans="2:29" s="86" customFormat="1" x14ac:dyDescent="0.2">
      <c r="B2" s="77"/>
      <c r="C2" s="78"/>
      <c r="D2" s="79"/>
      <c r="E2" s="80"/>
      <c r="F2" s="80"/>
      <c r="G2" s="80"/>
      <c r="H2" s="80"/>
      <c r="I2" s="80"/>
      <c r="J2" s="80"/>
      <c r="K2" s="80"/>
      <c r="L2" s="81" t="s">
        <v>96</v>
      </c>
      <c r="M2" s="24"/>
      <c r="N2" s="24"/>
      <c r="O2" s="82"/>
      <c r="P2" s="80"/>
      <c r="Q2" s="80"/>
      <c r="R2" s="83"/>
      <c r="S2" s="77"/>
      <c r="T2" s="79"/>
      <c r="U2" s="80"/>
      <c r="V2" s="80"/>
      <c r="W2" s="80"/>
      <c r="X2" s="84"/>
      <c r="Y2" s="81" t="s">
        <v>96</v>
      </c>
      <c r="Z2" s="24"/>
      <c r="AA2" s="24"/>
      <c r="AB2" s="83"/>
      <c r="AC2" s="85"/>
    </row>
    <row r="3" spans="2:29" s="86" customFormat="1" x14ac:dyDescent="0.2">
      <c r="B3" s="87"/>
      <c r="C3" s="88"/>
      <c r="D3" s="89"/>
      <c r="E3" s="90"/>
      <c r="F3" s="90"/>
      <c r="G3" s="90"/>
      <c r="H3" s="90"/>
      <c r="I3" s="90"/>
      <c r="J3" s="90"/>
      <c r="K3" s="90"/>
      <c r="L3" s="91" t="s">
        <v>147</v>
      </c>
      <c r="M3" s="92"/>
      <c r="N3" s="92"/>
      <c r="O3" s="93"/>
      <c r="P3" s="90"/>
      <c r="Q3" s="90"/>
      <c r="R3" s="94" t="s">
        <v>295</v>
      </c>
      <c r="S3" s="87"/>
      <c r="T3" s="89"/>
      <c r="U3" s="90"/>
      <c r="V3" s="90"/>
      <c r="W3" s="90"/>
      <c r="X3" s="95"/>
      <c r="Y3" s="91" t="s">
        <v>147</v>
      </c>
      <c r="Z3" s="92"/>
      <c r="AA3" s="92"/>
      <c r="AB3" s="94" t="s">
        <v>295</v>
      </c>
      <c r="AC3" s="85"/>
    </row>
    <row r="4" spans="2:29" s="86" customFormat="1" x14ac:dyDescent="0.2">
      <c r="B4" s="87"/>
      <c r="C4" s="88"/>
      <c r="D4" s="89"/>
      <c r="E4" s="90"/>
      <c r="F4" s="90"/>
      <c r="G4" s="90"/>
      <c r="H4" s="90"/>
      <c r="I4" s="90"/>
      <c r="J4" s="90"/>
      <c r="K4" s="90"/>
      <c r="L4" s="91" t="s">
        <v>148</v>
      </c>
      <c r="M4" s="92"/>
      <c r="N4" s="92"/>
      <c r="O4" s="93"/>
      <c r="P4" s="90"/>
      <c r="Q4" s="90"/>
      <c r="R4" s="96" t="s">
        <v>296</v>
      </c>
      <c r="S4" s="87"/>
      <c r="T4" s="89"/>
      <c r="U4" s="90"/>
      <c r="V4" s="90"/>
      <c r="W4" s="90"/>
      <c r="X4" s="95"/>
      <c r="Y4" s="91" t="s">
        <v>148</v>
      </c>
      <c r="Z4" s="92"/>
      <c r="AA4" s="92"/>
      <c r="AB4" s="96" t="s">
        <v>297</v>
      </c>
      <c r="AC4" s="85"/>
    </row>
    <row r="5" spans="2:29" s="86" customFormat="1" ht="13.5" thickBot="1" x14ac:dyDescent="0.25">
      <c r="B5" s="97" t="s">
        <v>798</v>
      </c>
      <c r="C5" s="98"/>
      <c r="D5" s="99"/>
      <c r="E5" s="100"/>
      <c r="F5" s="100"/>
      <c r="G5" s="100"/>
      <c r="H5" s="100"/>
      <c r="I5" s="100"/>
      <c r="J5" s="100"/>
      <c r="K5" s="100"/>
      <c r="L5" s="101" t="s">
        <v>149</v>
      </c>
      <c r="M5" s="102"/>
      <c r="N5" s="102"/>
      <c r="O5" s="103"/>
      <c r="P5" s="104"/>
      <c r="Q5" s="104"/>
      <c r="R5" s="105"/>
      <c r="S5" s="97" t="str">
        <f>B5</f>
        <v>Report UKT5 – Report on holdings in the capital of an undertaking</v>
      </c>
      <c r="T5" s="99"/>
      <c r="U5" s="100"/>
      <c r="V5" s="100"/>
      <c r="W5" s="100"/>
      <c r="X5" s="106"/>
      <c r="Y5" s="101" t="s">
        <v>149</v>
      </c>
      <c r="Z5" s="102"/>
      <c r="AA5" s="102"/>
      <c r="AB5" s="105"/>
      <c r="AC5" s="85"/>
    </row>
    <row r="6" spans="2:29" s="115" customFormat="1" ht="11.25" x14ac:dyDescent="0.2">
      <c r="B6" s="107"/>
      <c r="C6" s="108"/>
      <c r="D6" s="109"/>
      <c r="E6" s="109"/>
      <c r="F6" s="109"/>
      <c r="G6" s="109"/>
      <c r="H6" s="109"/>
      <c r="I6" s="109"/>
      <c r="J6" s="110"/>
      <c r="K6" s="109"/>
      <c r="L6" s="109"/>
      <c r="M6" s="109"/>
      <c r="N6" s="109"/>
      <c r="O6" s="109"/>
      <c r="P6" s="109"/>
      <c r="Q6" s="109"/>
      <c r="R6" s="111"/>
      <c r="S6" s="112"/>
      <c r="T6" s="109"/>
      <c r="U6" s="109"/>
      <c r="V6" s="109"/>
      <c r="W6" s="109"/>
      <c r="X6" s="110"/>
      <c r="Y6" s="109"/>
      <c r="Z6" s="110"/>
      <c r="AA6" s="109"/>
      <c r="AB6" s="113"/>
      <c r="AC6" s="114"/>
    </row>
    <row r="7" spans="2:29" s="115" customFormat="1" ht="11.25" x14ac:dyDescent="0.2">
      <c r="B7" s="116"/>
      <c r="C7" s="117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3"/>
      <c r="S7" s="112"/>
      <c r="T7" s="110"/>
      <c r="U7" s="110"/>
      <c r="V7" s="110"/>
      <c r="W7" s="110"/>
      <c r="X7" s="110"/>
      <c r="Y7" s="110"/>
      <c r="Z7" s="110"/>
      <c r="AA7" s="110"/>
      <c r="AB7" s="113"/>
      <c r="AC7" s="114"/>
    </row>
    <row r="8" spans="2:29" s="115" customFormat="1" ht="12" thickBot="1" x14ac:dyDescent="0.25">
      <c r="B8" s="118"/>
      <c r="C8" s="119"/>
      <c r="D8" s="120"/>
      <c r="E8" s="120"/>
      <c r="F8" s="120"/>
      <c r="G8" s="120"/>
      <c r="H8" s="120"/>
      <c r="I8" s="120"/>
      <c r="J8" s="110"/>
      <c r="K8" s="120"/>
      <c r="L8" s="120"/>
      <c r="M8" s="120"/>
      <c r="N8" s="121"/>
      <c r="O8" s="121"/>
      <c r="P8" s="121"/>
      <c r="Q8" s="121"/>
      <c r="R8" s="23" t="s">
        <v>298</v>
      </c>
      <c r="S8" s="122"/>
      <c r="T8" s="120"/>
      <c r="U8" s="120"/>
      <c r="V8" s="120"/>
      <c r="W8" s="120"/>
      <c r="X8" s="110"/>
      <c r="Y8" s="120"/>
      <c r="Z8" s="110"/>
      <c r="AA8" s="120"/>
      <c r="AB8" s="23" t="s">
        <v>298</v>
      </c>
      <c r="AC8" s="114"/>
    </row>
    <row r="9" spans="2:29" s="127" customFormat="1" ht="12.75" customHeight="1" x14ac:dyDescent="0.2">
      <c r="B9" s="877" t="s">
        <v>156</v>
      </c>
      <c r="C9" s="892" t="s">
        <v>299</v>
      </c>
      <c r="D9" s="892" t="s">
        <v>159</v>
      </c>
      <c r="E9" s="123"/>
      <c r="F9" s="889" t="s">
        <v>300</v>
      </c>
      <c r="G9" s="123"/>
      <c r="H9" s="889" t="s">
        <v>301</v>
      </c>
      <c r="I9" s="123"/>
      <c r="J9" s="889" t="s">
        <v>302</v>
      </c>
      <c r="K9" s="124"/>
      <c r="L9" s="889" t="s">
        <v>303</v>
      </c>
      <c r="M9" s="124"/>
      <c r="N9" s="889" t="s">
        <v>304</v>
      </c>
      <c r="O9" s="123"/>
      <c r="P9" s="889" t="s">
        <v>305</v>
      </c>
      <c r="Q9" s="123"/>
      <c r="R9" s="895" t="s">
        <v>306</v>
      </c>
      <c r="S9" s="877" t="s">
        <v>156</v>
      </c>
      <c r="T9" s="883" t="s">
        <v>157</v>
      </c>
      <c r="U9" s="125"/>
      <c r="V9" s="889" t="s">
        <v>307</v>
      </c>
      <c r="W9" s="123"/>
      <c r="X9" s="889" t="s">
        <v>308</v>
      </c>
      <c r="Y9" s="123"/>
      <c r="Z9" s="889" t="s">
        <v>109</v>
      </c>
      <c r="AA9" s="123"/>
      <c r="AB9" s="895" t="s">
        <v>309</v>
      </c>
      <c r="AC9" s="126"/>
    </row>
    <row r="10" spans="2:29" s="127" customFormat="1" ht="12" customHeight="1" x14ac:dyDescent="0.2">
      <c r="B10" s="878"/>
      <c r="C10" s="893"/>
      <c r="D10" s="893"/>
      <c r="E10" s="128"/>
      <c r="F10" s="890"/>
      <c r="G10" s="128"/>
      <c r="H10" s="890"/>
      <c r="I10" s="128"/>
      <c r="J10" s="890"/>
      <c r="K10" s="129"/>
      <c r="L10" s="890"/>
      <c r="M10" s="129"/>
      <c r="N10" s="890"/>
      <c r="O10" s="128"/>
      <c r="P10" s="890" t="s">
        <v>310</v>
      </c>
      <c r="Q10" s="128"/>
      <c r="R10" s="896" t="s">
        <v>311</v>
      </c>
      <c r="S10" s="878"/>
      <c r="T10" s="884"/>
      <c r="U10" s="130"/>
      <c r="V10" s="890"/>
      <c r="W10" s="128"/>
      <c r="X10" s="890"/>
      <c r="Y10" s="128"/>
      <c r="Z10" s="890"/>
      <c r="AA10" s="128"/>
      <c r="AB10" s="896" t="s">
        <v>312</v>
      </c>
      <c r="AC10" s="126"/>
    </row>
    <row r="11" spans="2:29" s="127" customFormat="1" ht="66.75" customHeight="1" x14ac:dyDescent="0.2">
      <c r="B11" s="879"/>
      <c r="C11" s="894"/>
      <c r="D11" s="894"/>
      <c r="E11" s="128"/>
      <c r="F11" s="891"/>
      <c r="G11" s="128"/>
      <c r="H11" s="891"/>
      <c r="I11" s="128"/>
      <c r="J11" s="891"/>
      <c r="K11" s="129"/>
      <c r="L11" s="891"/>
      <c r="M11" s="129"/>
      <c r="N11" s="891"/>
      <c r="O11" s="128"/>
      <c r="P11" s="891"/>
      <c r="Q11" s="128"/>
      <c r="R11" s="897"/>
      <c r="S11" s="879"/>
      <c r="T11" s="885"/>
      <c r="U11" s="130"/>
      <c r="V11" s="891"/>
      <c r="W11" s="128"/>
      <c r="X11" s="891"/>
      <c r="Y11" s="128"/>
      <c r="Z11" s="891"/>
      <c r="AA11" s="128"/>
      <c r="AB11" s="897"/>
      <c r="AC11" s="126"/>
    </row>
    <row r="12" spans="2:29" s="136" customFormat="1" ht="11.25" x14ac:dyDescent="0.2">
      <c r="B12" s="131">
        <v>1</v>
      </c>
      <c r="C12" s="132">
        <f>B12+1</f>
        <v>2</v>
      </c>
      <c r="D12" s="132">
        <f>C12+1</f>
        <v>3</v>
      </c>
      <c r="E12" s="132"/>
      <c r="F12" s="132">
        <f>D12+1</f>
        <v>4</v>
      </c>
      <c r="G12" s="132"/>
      <c r="H12" s="132">
        <f>F12+1</f>
        <v>5</v>
      </c>
      <c r="I12" s="132"/>
      <c r="J12" s="132">
        <f>H12+1</f>
        <v>6</v>
      </c>
      <c r="K12" s="133"/>
      <c r="L12" s="132">
        <f>J12+1</f>
        <v>7</v>
      </c>
      <c r="M12" s="133"/>
      <c r="N12" s="132">
        <f>L12+1</f>
        <v>8</v>
      </c>
      <c r="O12" s="132"/>
      <c r="P12" s="132">
        <f>N12+1</f>
        <v>9</v>
      </c>
      <c r="Q12" s="132"/>
      <c r="R12" s="132">
        <f>P12+1</f>
        <v>10</v>
      </c>
      <c r="S12" s="134">
        <f>R12+1</f>
        <v>11</v>
      </c>
      <c r="T12" s="132"/>
      <c r="U12" s="20"/>
      <c r="V12" s="18">
        <v>11</v>
      </c>
      <c r="W12" s="18"/>
      <c r="X12" s="18">
        <f>S12+1</f>
        <v>12</v>
      </c>
      <c r="Y12" s="18"/>
      <c r="Z12" s="18">
        <f>X12+1</f>
        <v>13</v>
      </c>
      <c r="AA12" s="18"/>
      <c r="AB12" s="57">
        <f>Z12+1</f>
        <v>14</v>
      </c>
      <c r="AC12" s="135"/>
    </row>
    <row r="13" spans="2:29" s="115" customFormat="1" ht="33.75" x14ac:dyDescent="0.2">
      <c r="B13" s="11" t="s">
        <v>165</v>
      </c>
      <c r="C13" s="137" t="s">
        <v>313</v>
      </c>
      <c r="D13" s="138"/>
      <c r="E13" s="1" t="s">
        <v>166</v>
      </c>
      <c r="F13" s="138"/>
      <c r="G13" s="1" t="s">
        <v>167</v>
      </c>
      <c r="H13" s="139"/>
      <c r="I13" s="1" t="s">
        <v>168</v>
      </c>
      <c r="J13" s="140"/>
      <c r="K13" s="141" t="s">
        <v>169</v>
      </c>
      <c r="L13" s="139"/>
      <c r="M13" s="141" t="s">
        <v>170</v>
      </c>
      <c r="N13" s="139"/>
      <c r="O13" s="142" t="s">
        <v>171</v>
      </c>
      <c r="P13" s="139"/>
      <c r="Q13" s="141" t="s">
        <v>314</v>
      </c>
      <c r="R13" s="143"/>
      <c r="S13" s="11" t="str">
        <f>B13</f>
        <v>1.</v>
      </c>
      <c r="T13" s="137" t="str">
        <f>C13</f>
        <v>1. Undertakings outside the financial sector, qualifying holding</v>
      </c>
      <c r="U13" s="1" t="s">
        <v>166</v>
      </c>
      <c r="V13" s="139"/>
      <c r="W13" s="1" t="s">
        <v>167</v>
      </c>
      <c r="X13" s="140"/>
      <c r="Y13" s="1" t="s">
        <v>168</v>
      </c>
      <c r="Z13" s="140"/>
      <c r="AA13" s="1" t="s">
        <v>169</v>
      </c>
      <c r="AB13" s="144"/>
      <c r="AC13" s="114"/>
    </row>
    <row r="14" spans="2:29" s="115" customFormat="1" ht="11.25" x14ac:dyDescent="0.2">
      <c r="B14" s="11" t="s">
        <v>172</v>
      </c>
      <c r="C14" s="145" t="s">
        <v>315</v>
      </c>
      <c r="D14" s="139"/>
      <c r="E14" s="1">
        <v>1001</v>
      </c>
      <c r="F14" s="139"/>
      <c r="G14" s="1">
        <f>E14+1000</f>
        <v>2001</v>
      </c>
      <c r="H14" s="139"/>
      <c r="I14" s="1">
        <f>G14+1000</f>
        <v>3001</v>
      </c>
      <c r="J14" s="140"/>
      <c r="K14" s="141">
        <f>I14+1000</f>
        <v>4001</v>
      </c>
      <c r="L14" s="139"/>
      <c r="M14" s="141">
        <f>K14+1000</f>
        <v>5001</v>
      </c>
      <c r="N14" s="139"/>
      <c r="O14" s="141">
        <f>M14+1000</f>
        <v>6001</v>
      </c>
      <c r="P14" s="139"/>
      <c r="Q14" s="141">
        <f>O14+1000</f>
        <v>7001</v>
      </c>
      <c r="R14" s="143"/>
      <c r="S14" s="11" t="str">
        <f t="shared" ref="S14:T26" si="0">B14</f>
        <v>2.</v>
      </c>
      <c r="T14" s="146" t="str">
        <f t="shared" si="0"/>
        <v>Undertaking A</v>
      </c>
      <c r="U14" s="1">
        <v>1001</v>
      </c>
      <c r="V14" s="139"/>
      <c r="W14" s="1">
        <f>U14+1000</f>
        <v>2001</v>
      </c>
      <c r="X14" s="140"/>
      <c r="Y14" s="1">
        <f>W14+1000</f>
        <v>3001</v>
      </c>
      <c r="Z14" s="140"/>
      <c r="AA14" s="1">
        <f>Y14+1000</f>
        <v>4001</v>
      </c>
      <c r="AB14" s="144"/>
      <c r="AC14" s="114"/>
    </row>
    <row r="15" spans="2:29" s="115" customFormat="1" ht="11.25" x14ac:dyDescent="0.2">
      <c r="B15" s="11" t="s">
        <v>173</v>
      </c>
      <c r="C15" s="145" t="s">
        <v>316</v>
      </c>
      <c r="D15" s="139"/>
      <c r="E15" s="1">
        <v>1002</v>
      </c>
      <c r="F15" s="139"/>
      <c r="G15" s="1">
        <f>E15+1000</f>
        <v>2002</v>
      </c>
      <c r="H15" s="139"/>
      <c r="I15" s="1">
        <f>G15+1000</f>
        <v>3002</v>
      </c>
      <c r="J15" s="140"/>
      <c r="K15" s="141">
        <f>I15+1000</f>
        <v>4002</v>
      </c>
      <c r="L15" s="139"/>
      <c r="M15" s="141">
        <f>K15+1000</f>
        <v>5002</v>
      </c>
      <c r="N15" s="139"/>
      <c r="O15" s="141">
        <f>M15+1000</f>
        <v>6002</v>
      </c>
      <c r="P15" s="139"/>
      <c r="Q15" s="141">
        <f>O15+1000</f>
        <v>7002</v>
      </c>
      <c r="R15" s="143"/>
      <c r="S15" s="11" t="str">
        <f t="shared" si="0"/>
        <v>3.</v>
      </c>
      <c r="T15" s="146" t="str">
        <f t="shared" si="0"/>
        <v>Undertaking B</v>
      </c>
      <c r="U15" s="1">
        <v>1003</v>
      </c>
      <c r="V15" s="139"/>
      <c r="W15" s="1">
        <f>U15+1000</f>
        <v>2003</v>
      </c>
      <c r="X15" s="140"/>
      <c r="Y15" s="1">
        <f>W15+1000</f>
        <v>3003</v>
      </c>
      <c r="Z15" s="140"/>
      <c r="AA15" s="1">
        <f>Y15+1000</f>
        <v>4003</v>
      </c>
      <c r="AB15" s="144"/>
      <c r="AC15" s="114"/>
    </row>
    <row r="16" spans="2:29" s="115" customFormat="1" ht="11.25" x14ac:dyDescent="0.2">
      <c r="B16" s="11" t="s">
        <v>175</v>
      </c>
      <c r="C16" s="146" t="s">
        <v>317</v>
      </c>
      <c r="D16" s="139"/>
      <c r="E16" s="1">
        <v>1003</v>
      </c>
      <c r="F16" s="139"/>
      <c r="G16" s="1">
        <f>E16+1000</f>
        <v>2003</v>
      </c>
      <c r="H16" s="139"/>
      <c r="I16" s="1">
        <f>G16+1000</f>
        <v>3003</v>
      </c>
      <c r="J16" s="140"/>
      <c r="K16" s="141">
        <f>I16+1000</f>
        <v>4003</v>
      </c>
      <c r="L16" s="139"/>
      <c r="M16" s="141">
        <f>K16+1000</f>
        <v>5003</v>
      </c>
      <c r="N16" s="139"/>
      <c r="O16" s="141">
        <f>M16+1000</f>
        <v>6003</v>
      </c>
      <c r="P16" s="139"/>
      <c r="Q16" s="141">
        <f>O16+1000</f>
        <v>7003</v>
      </c>
      <c r="R16" s="143"/>
      <c r="S16" s="11" t="str">
        <f t="shared" si="0"/>
        <v>4.</v>
      </c>
      <c r="T16" s="146" t="str">
        <f t="shared" si="0"/>
        <v>…</v>
      </c>
      <c r="U16" s="1">
        <v>1004</v>
      </c>
      <c r="V16" s="139"/>
      <c r="W16" s="1">
        <f>U16+1000</f>
        <v>2004</v>
      </c>
      <c r="X16" s="140"/>
      <c r="Y16" s="1">
        <f>W16+1000</f>
        <v>3004</v>
      </c>
      <c r="Z16" s="140"/>
      <c r="AA16" s="1">
        <f>Y16+1000</f>
        <v>4004</v>
      </c>
      <c r="AB16" s="144"/>
      <c r="AC16" s="114"/>
    </row>
    <row r="17" spans="2:29" s="115" customFormat="1" ht="11.25" x14ac:dyDescent="0.2">
      <c r="B17" s="11" t="s">
        <v>176</v>
      </c>
      <c r="C17" s="146" t="s">
        <v>317</v>
      </c>
      <c r="D17" s="139"/>
      <c r="E17" s="1">
        <v>1004</v>
      </c>
      <c r="F17" s="147"/>
      <c r="G17" s="1">
        <f>E17+1000</f>
        <v>2004</v>
      </c>
      <c r="H17" s="147"/>
      <c r="I17" s="1">
        <f>G17+1000</f>
        <v>3004</v>
      </c>
      <c r="J17" s="140"/>
      <c r="K17" s="1">
        <f>I17+1000</f>
        <v>4004</v>
      </c>
      <c r="L17" s="147"/>
      <c r="M17" s="1">
        <f>K17+1000</f>
        <v>5004</v>
      </c>
      <c r="N17" s="147"/>
      <c r="O17" s="1">
        <f>M17+1000</f>
        <v>6004</v>
      </c>
      <c r="P17" s="147"/>
      <c r="Q17" s="1">
        <f>O17+1000</f>
        <v>7004</v>
      </c>
      <c r="R17" s="143"/>
      <c r="S17" s="11" t="str">
        <f t="shared" si="0"/>
        <v>5.</v>
      </c>
      <c r="T17" s="148" t="str">
        <f t="shared" si="0"/>
        <v>…</v>
      </c>
      <c r="U17" s="1">
        <v>1005</v>
      </c>
      <c r="V17" s="147"/>
      <c r="W17" s="1">
        <f>U17+1000</f>
        <v>2005</v>
      </c>
      <c r="X17" s="140"/>
      <c r="Y17" s="1">
        <f>W17+1000</f>
        <v>3005</v>
      </c>
      <c r="Z17" s="140"/>
      <c r="AA17" s="1">
        <f>Y17+1000</f>
        <v>4005</v>
      </c>
      <c r="AB17" s="144"/>
      <c r="AC17" s="114"/>
    </row>
    <row r="18" spans="2:29" s="115" customFormat="1" ht="33.75" x14ac:dyDescent="0.2">
      <c r="B18" s="11" t="s">
        <v>178</v>
      </c>
      <c r="C18" s="137" t="s">
        <v>318</v>
      </c>
      <c r="D18" s="138"/>
      <c r="E18" s="1" t="s">
        <v>182</v>
      </c>
      <c r="F18" s="138"/>
      <c r="G18" s="1" t="s">
        <v>183</v>
      </c>
      <c r="H18" s="139"/>
      <c r="I18" s="1" t="s">
        <v>184</v>
      </c>
      <c r="J18" s="140"/>
      <c r="K18" s="141" t="s">
        <v>185</v>
      </c>
      <c r="L18" s="139"/>
      <c r="M18" s="141" t="s">
        <v>186</v>
      </c>
      <c r="N18" s="139"/>
      <c r="O18" s="141" t="s">
        <v>187</v>
      </c>
      <c r="P18" s="139"/>
      <c r="Q18" s="141" t="s">
        <v>319</v>
      </c>
      <c r="R18" s="143"/>
      <c r="S18" s="11" t="str">
        <f t="shared" si="0"/>
        <v>6.</v>
      </c>
      <c r="T18" s="137" t="str">
        <f t="shared" si="0"/>
        <v>2. Undertakings outside the financial sector, not a qualifying holding</v>
      </c>
      <c r="U18" s="1" t="s">
        <v>182</v>
      </c>
      <c r="V18" s="139"/>
      <c r="W18" s="1" t="s">
        <v>183</v>
      </c>
      <c r="X18" s="140"/>
      <c r="Y18" s="1" t="s">
        <v>184</v>
      </c>
      <c r="Z18" s="140"/>
      <c r="AA18" s="1" t="s">
        <v>185</v>
      </c>
      <c r="AB18" s="144"/>
      <c r="AC18" s="114"/>
    </row>
    <row r="19" spans="2:29" s="115" customFormat="1" ht="11.25" x14ac:dyDescent="0.2">
      <c r="B19" s="11" t="s">
        <v>180</v>
      </c>
      <c r="C19" s="146" t="s">
        <v>320</v>
      </c>
      <c r="D19" s="139"/>
      <c r="E19" s="51" t="s">
        <v>317</v>
      </c>
      <c r="F19" s="139"/>
      <c r="G19" s="51" t="s">
        <v>317</v>
      </c>
      <c r="H19" s="139"/>
      <c r="I19" s="51" t="s">
        <v>317</v>
      </c>
      <c r="J19" s="140"/>
      <c r="K19" s="51" t="s">
        <v>317</v>
      </c>
      <c r="L19" s="139"/>
      <c r="M19" s="51" t="s">
        <v>317</v>
      </c>
      <c r="N19" s="139"/>
      <c r="O19" s="51" t="s">
        <v>317</v>
      </c>
      <c r="P19" s="139"/>
      <c r="Q19" s="51" t="s">
        <v>317</v>
      </c>
      <c r="R19" s="143"/>
      <c r="S19" s="11" t="str">
        <f t="shared" si="0"/>
        <v>7.</v>
      </c>
      <c r="T19" s="146" t="str">
        <f t="shared" si="0"/>
        <v>Undertaking C</v>
      </c>
      <c r="U19" s="51" t="s">
        <v>317</v>
      </c>
      <c r="V19" s="139"/>
      <c r="W19" s="51" t="s">
        <v>317</v>
      </c>
      <c r="X19" s="140"/>
      <c r="Y19" s="51" t="s">
        <v>317</v>
      </c>
      <c r="Z19" s="140"/>
      <c r="AA19" s="51" t="s">
        <v>317</v>
      </c>
      <c r="AB19" s="144"/>
      <c r="AC19" s="114"/>
    </row>
    <row r="20" spans="2:29" s="115" customFormat="1" ht="11.25" x14ac:dyDescent="0.2">
      <c r="B20" s="11" t="s">
        <v>188</v>
      </c>
      <c r="C20" s="146" t="s">
        <v>321</v>
      </c>
      <c r="D20" s="139"/>
      <c r="E20" s="51" t="s">
        <v>317</v>
      </c>
      <c r="F20" s="139"/>
      <c r="G20" s="51" t="s">
        <v>317</v>
      </c>
      <c r="H20" s="139"/>
      <c r="I20" s="51" t="s">
        <v>317</v>
      </c>
      <c r="J20" s="140"/>
      <c r="K20" s="51" t="s">
        <v>317</v>
      </c>
      <c r="L20" s="139"/>
      <c r="M20" s="51" t="s">
        <v>317</v>
      </c>
      <c r="N20" s="139"/>
      <c r="O20" s="51" t="s">
        <v>317</v>
      </c>
      <c r="P20" s="139"/>
      <c r="Q20" s="51" t="s">
        <v>317</v>
      </c>
      <c r="R20" s="143"/>
      <c r="S20" s="11" t="str">
        <f t="shared" si="0"/>
        <v>8.</v>
      </c>
      <c r="T20" s="146" t="str">
        <f t="shared" si="0"/>
        <v>Undertaking D</v>
      </c>
      <c r="U20" s="51" t="s">
        <v>317</v>
      </c>
      <c r="V20" s="139"/>
      <c r="W20" s="51" t="s">
        <v>317</v>
      </c>
      <c r="X20" s="140"/>
      <c r="Y20" s="51" t="s">
        <v>317</v>
      </c>
      <c r="Z20" s="140"/>
      <c r="AA20" s="51" t="s">
        <v>317</v>
      </c>
      <c r="AB20" s="144"/>
      <c r="AC20" s="114"/>
    </row>
    <row r="21" spans="2:29" s="115" customFormat="1" ht="11.25" x14ac:dyDescent="0.2">
      <c r="B21" s="11" t="s">
        <v>190</v>
      </c>
      <c r="C21" s="146" t="s">
        <v>317</v>
      </c>
      <c r="D21" s="139"/>
      <c r="E21" s="51" t="s">
        <v>317</v>
      </c>
      <c r="F21" s="139"/>
      <c r="G21" s="51" t="s">
        <v>317</v>
      </c>
      <c r="H21" s="139"/>
      <c r="I21" s="51" t="s">
        <v>317</v>
      </c>
      <c r="J21" s="140"/>
      <c r="K21" s="51" t="s">
        <v>317</v>
      </c>
      <c r="L21" s="139"/>
      <c r="M21" s="51" t="s">
        <v>317</v>
      </c>
      <c r="N21" s="139"/>
      <c r="O21" s="51" t="s">
        <v>317</v>
      </c>
      <c r="P21" s="139"/>
      <c r="Q21" s="51" t="s">
        <v>317</v>
      </c>
      <c r="R21" s="143"/>
      <c r="S21" s="11" t="str">
        <f t="shared" si="0"/>
        <v>9.</v>
      </c>
      <c r="T21" s="146" t="str">
        <f t="shared" si="0"/>
        <v>…</v>
      </c>
      <c r="U21" s="51" t="s">
        <v>317</v>
      </c>
      <c r="V21" s="139"/>
      <c r="W21" s="51" t="s">
        <v>317</v>
      </c>
      <c r="X21" s="140"/>
      <c r="Y21" s="51" t="s">
        <v>317</v>
      </c>
      <c r="Z21" s="140"/>
      <c r="AA21" s="51" t="s">
        <v>317</v>
      </c>
      <c r="AB21" s="144"/>
      <c r="AC21" s="114"/>
    </row>
    <row r="22" spans="2:29" s="115" customFormat="1" ht="11.25" x14ac:dyDescent="0.2">
      <c r="B22" s="11" t="s">
        <v>191</v>
      </c>
      <c r="C22" s="146" t="s">
        <v>317</v>
      </c>
      <c r="D22" s="139"/>
      <c r="E22" s="51" t="s">
        <v>317</v>
      </c>
      <c r="F22" s="147"/>
      <c r="G22" s="51" t="s">
        <v>317</v>
      </c>
      <c r="H22" s="147"/>
      <c r="I22" s="51" t="s">
        <v>317</v>
      </c>
      <c r="J22" s="140"/>
      <c r="K22" s="51" t="s">
        <v>317</v>
      </c>
      <c r="L22" s="147"/>
      <c r="M22" s="51" t="s">
        <v>317</v>
      </c>
      <c r="N22" s="147"/>
      <c r="O22" s="51" t="s">
        <v>317</v>
      </c>
      <c r="P22" s="147"/>
      <c r="Q22" s="51" t="s">
        <v>317</v>
      </c>
      <c r="R22" s="143"/>
      <c r="S22" s="11" t="str">
        <f t="shared" si="0"/>
        <v>10.</v>
      </c>
      <c r="T22" s="148" t="str">
        <f t="shared" si="0"/>
        <v>…</v>
      </c>
      <c r="U22" s="51" t="s">
        <v>317</v>
      </c>
      <c r="V22" s="147"/>
      <c r="W22" s="51" t="s">
        <v>317</v>
      </c>
      <c r="X22" s="140"/>
      <c r="Y22" s="51" t="s">
        <v>317</v>
      </c>
      <c r="Z22" s="140"/>
      <c r="AA22" s="51" t="s">
        <v>317</v>
      </c>
      <c r="AB22" s="144"/>
      <c r="AC22" s="114"/>
    </row>
    <row r="23" spans="2:29" s="115" customFormat="1" ht="11.25" x14ac:dyDescent="0.2">
      <c r="B23" s="11" t="s">
        <v>193</v>
      </c>
      <c r="C23" s="137" t="s">
        <v>322</v>
      </c>
      <c r="D23" s="138"/>
      <c r="E23" s="1" t="s">
        <v>198</v>
      </c>
      <c r="F23" s="138"/>
      <c r="G23" s="1" t="s">
        <v>199</v>
      </c>
      <c r="H23" s="139"/>
      <c r="I23" s="1" t="s">
        <v>200</v>
      </c>
      <c r="J23" s="140"/>
      <c r="K23" s="1" t="s">
        <v>201</v>
      </c>
      <c r="L23" s="138"/>
      <c r="M23" s="1" t="s">
        <v>202</v>
      </c>
      <c r="N23" s="138"/>
      <c r="O23" s="1" t="s">
        <v>203</v>
      </c>
      <c r="P23" s="138"/>
      <c r="Q23" s="141" t="s">
        <v>323</v>
      </c>
      <c r="R23" s="149"/>
      <c r="S23" s="11" t="str">
        <f t="shared" si="0"/>
        <v>11.</v>
      </c>
      <c r="T23" s="137" t="str">
        <f t="shared" si="0"/>
        <v>3. Financial institutions</v>
      </c>
      <c r="U23" s="1" t="s">
        <v>198</v>
      </c>
      <c r="V23" s="138"/>
      <c r="W23" s="1" t="s">
        <v>199</v>
      </c>
      <c r="X23" s="150"/>
      <c r="Y23" s="1" t="s">
        <v>200</v>
      </c>
      <c r="Z23" s="140"/>
      <c r="AA23" s="1" t="s">
        <v>201</v>
      </c>
      <c r="AB23" s="144"/>
      <c r="AC23" s="114"/>
    </row>
    <row r="24" spans="2:29" s="115" customFormat="1" ht="11.25" x14ac:dyDescent="0.2">
      <c r="B24" s="11" t="s">
        <v>195</v>
      </c>
      <c r="C24" s="146" t="s">
        <v>324</v>
      </c>
      <c r="D24" s="139"/>
      <c r="E24" s="51" t="s">
        <v>317</v>
      </c>
      <c r="F24" s="147"/>
      <c r="G24" s="51" t="s">
        <v>317</v>
      </c>
      <c r="H24" s="147"/>
      <c r="I24" s="51" t="s">
        <v>317</v>
      </c>
      <c r="J24" s="140"/>
      <c r="K24" s="51" t="s">
        <v>317</v>
      </c>
      <c r="L24" s="151"/>
      <c r="M24" s="51" t="s">
        <v>317</v>
      </c>
      <c r="N24" s="138"/>
      <c r="O24" s="51" t="s">
        <v>317</v>
      </c>
      <c r="P24" s="138"/>
      <c r="Q24" s="51" t="s">
        <v>317</v>
      </c>
      <c r="R24" s="149"/>
      <c r="S24" s="11" t="str">
        <f t="shared" si="0"/>
        <v>12.</v>
      </c>
      <c r="T24" s="146" t="str">
        <f t="shared" si="0"/>
        <v>Undertaking E</v>
      </c>
      <c r="U24" s="51" t="s">
        <v>317</v>
      </c>
      <c r="V24" s="151"/>
      <c r="W24" s="51" t="s">
        <v>317</v>
      </c>
      <c r="X24" s="150"/>
      <c r="Y24" s="51" t="s">
        <v>317</v>
      </c>
      <c r="Z24" s="140"/>
      <c r="AA24" s="51" t="s">
        <v>317</v>
      </c>
      <c r="AB24" s="144"/>
      <c r="AC24" s="114"/>
    </row>
    <row r="25" spans="2:29" s="115" customFormat="1" ht="11.25" x14ac:dyDescent="0.2">
      <c r="B25" s="11" t="s">
        <v>196</v>
      </c>
      <c r="C25" s="146" t="s">
        <v>325</v>
      </c>
      <c r="D25" s="139"/>
      <c r="E25" s="51" t="s">
        <v>317</v>
      </c>
      <c r="F25" s="147"/>
      <c r="G25" s="51" t="s">
        <v>317</v>
      </c>
      <c r="H25" s="147"/>
      <c r="I25" s="51" t="s">
        <v>317</v>
      </c>
      <c r="J25" s="140"/>
      <c r="K25" s="51" t="s">
        <v>317</v>
      </c>
      <c r="L25" s="151"/>
      <c r="M25" s="51" t="s">
        <v>317</v>
      </c>
      <c r="N25" s="138"/>
      <c r="O25" s="51" t="s">
        <v>317</v>
      </c>
      <c r="P25" s="138"/>
      <c r="Q25" s="51" t="s">
        <v>317</v>
      </c>
      <c r="R25" s="149"/>
      <c r="S25" s="11" t="str">
        <f t="shared" si="0"/>
        <v>13.</v>
      </c>
      <c r="T25" s="146" t="str">
        <f t="shared" si="0"/>
        <v>Undertaking F</v>
      </c>
      <c r="U25" s="51" t="s">
        <v>317</v>
      </c>
      <c r="V25" s="151"/>
      <c r="W25" s="51" t="s">
        <v>317</v>
      </c>
      <c r="X25" s="150"/>
      <c r="Y25" s="51" t="s">
        <v>317</v>
      </c>
      <c r="Z25" s="140"/>
      <c r="AA25" s="51" t="s">
        <v>317</v>
      </c>
      <c r="AB25" s="144"/>
      <c r="AC25" s="114"/>
    </row>
    <row r="26" spans="2:29" s="115" customFormat="1" ht="12" thickBot="1" x14ac:dyDescent="0.25">
      <c r="B26" s="6" t="s">
        <v>204</v>
      </c>
      <c r="C26" s="152" t="s">
        <v>317</v>
      </c>
      <c r="D26" s="153"/>
      <c r="E26" s="48" t="s">
        <v>317</v>
      </c>
      <c r="F26" s="154"/>
      <c r="G26" s="48" t="s">
        <v>317</v>
      </c>
      <c r="H26" s="154"/>
      <c r="I26" s="48" t="s">
        <v>317</v>
      </c>
      <c r="J26" s="155"/>
      <c r="K26" s="48" t="s">
        <v>317</v>
      </c>
      <c r="L26" s="156"/>
      <c r="M26" s="48" t="s">
        <v>317</v>
      </c>
      <c r="N26" s="157"/>
      <c r="O26" s="48" t="s">
        <v>317</v>
      </c>
      <c r="P26" s="157"/>
      <c r="Q26" s="48" t="s">
        <v>317</v>
      </c>
      <c r="R26" s="158"/>
      <c r="S26" s="6" t="str">
        <f t="shared" si="0"/>
        <v>14.</v>
      </c>
      <c r="T26" s="159" t="str">
        <f>C26</f>
        <v>…</v>
      </c>
      <c r="U26" s="48" t="s">
        <v>317</v>
      </c>
      <c r="V26" s="156"/>
      <c r="W26" s="48" t="s">
        <v>317</v>
      </c>
      <c r="X26" s="160"/>
      <c r="Y26" s="48" t="s">
        <v>317</v>
      </c>
      <c r="Z26" s="155"/>
      <c r="AA26" s="48" t="s">
        <v>317</v>
      </c>
      <c r="AB26" s="161"/>
      <c r="AC26" s="114"/>
    </row>
  </sheetData>
  <mergeCells count="16">
    <mergeCell ref="V9:V11"/>
    <mergeCell ref="X9:X11"/>
    <mergeCell ref="Z9:Z11"/>
    <mergeCell ref="AB9:AB11"/>
    <mergeCell ref="L9:L11"/>
    <mergeCell ref="N9:N11"/>
    <mergeCell ref="P9:P11"/>
    <mergeCell ref="R9:R11"/>
    <mergeCell ref="S9:S11"/>
    <mergeCell ref="T9:T11"/>
    <mergeCell ref="J9:J11"/>
    <mergeCell ref="B9:B11"/>
    <mergeCell ref="C9:C11"/>
    <mergeCell ref="D9:D11"/>
    <mergeCell ref="F9:F11"/>
    <mergeCell ref="H9:H1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3"/>
  <sheetViews>
    <sheetView workbookViewId="0"/>
  </sheetViews>
  <sheetFormatPr defaultColWidth="9.140625" defaultRowHeight="11.25" x14ac:dyDescent="0.2"/>
  <cols>
    <col min="1" max="1" width="3" style="277" customWidth="1"/>
    <col min="2" max="2" width="22.140625" style="277" customWidth="1"/>
    <col min="3" max="3" width="4.42578125" style="277" bestFit="1" customWidth="1"/>
    <col min="4" max="4" width="6.7109375" style="277" customWidth="1"/>
    <col min="5" max="5" width="1.42578125" style="278" customWidth="1"/>
    <col min="6" max="6" width="4.42578125" style="277" bestFit="1" customWidth="1"/>
    <col min="7" max="7" width="6.7109375" style="277" customWidth="1"/>
    <col min="8" max="8" width="1.42578125" style="278" customWidth="1"/>
    <col min="9" max="9" width="4.42578125" style="277" bestFit="1" customWidth="1"/>
    <col min="10" max="10" width="6.7109375" style="277" customWidth="1"/>
    <col min="11" max="11" width="1.42578125" style="278" customWidth="1"/>
    <col min="12" max="12" width="4.42578125" style="277" bestFit="1" customWidth="1"/>
    <col min="13" max="13" width="7.42578125" style="277" customWidth="1"/>
    <col min="14" max="14" width="1.42578125" style="278" customWidth="1"/>
    <col min="15" max="15" width="4.140625" style="277" bestFit="1" customWidth="1"/>
    <col min="16" max="16" width="7.42578125" style="277" customWidth="1"/>
    <col min="17" max="17" width="1.42578125" style="278" customWidth="1"/>
    <col min="18" max="18" width="4.140625" style="277" bestFit="1" customWidth="1"/>
    <col min="19" max="19" width="7.42578125" style="277" customWidth="1"/>
    <col min="20" max="20" width="1.42578125" style="278" customWidth="1"/>
    <col min="21" max="21" width="4.42578125" style="277" customWidth="1"/>
    <col min="22" max="22" width="6.7109375" style="277" customWidth="1"/>
    <col min="23" max="23" width="1.42578125" style="278" customWidth="1"/>
    <col min="24" max="24" width="4.42578125" style="277" bestFit="1" customWidth="1"/>
    <col min="25" max="25" width="9.140625" style="277" customWidth="1"/>
    <col min="26" max="26" width="1.42578125" style="277" customWidth="1"/>
    <col min="27" max="27" width="4.42578125" style="277" bestFit="1" customWidth="1"/>
    <col min="28" max="28" width="9.140625" style="277" customWidth="1"/>
    <col min="29" max="16384" width="9.140625" style="277"/>
  </cols>
  <sheetData>
    <row r="1" spans="2:28" ht="12" thickBot="1" x14ac:dyDescent="0.25"/>
    <row r="2" spans="2:28" s="74" customFormat="1" x14ac:dyDescent="0.2">
      <c r="B2" s="300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75" t="s">
        <v>96</v>
      </c>
      <c r="V2" s="298"/>
      <c r="W2" s="298"/>
      <c r="X2" s="298"/>
      <c r="Y2" s="298"/>
      <c r="Z2" s="298"/>
      <c r="AA2" s="298"/>
      <c r="AB2" s="555"/>
    </row>
    <row r="3" spans="2:28" s="74" customFormat="1" x14ac:dyDescent="0.2">
      <c r="B3" s="297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69" t="s">
        <v>147</v>
      </c>
      <c r="V3" s="295"/>
      <c r="W3" s="295"/>
      <c r="X3" s="295"/>
      <c r="Y3" s="295"/>
      <c r="Z3" s="295"/>
      <c r="AA3" s="295"/>
      <c r="AB3" s="556"/>
    </row>
    <row r="4" spans="2:28" s="74" customFormat="1" x14ac:dyDescent="0.2">
      <c r="B4" s="297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69" t="s">
        <v>148</v>
      </c>
      <c r="V4" s="295"/>
      <c r="W4" s="295"/>
      <c r="X4" s="295"/>
      <c r="Y4" s="295"/>
      <c r="Z4" s="295"/>
      <c r="AA4" s="295"/>
      <c r="AB4" s="556"/>
    </row>
    <row r="5" spans="2:28" s="74" customFormat="1" ht="12" thickBot="1" x14ac:dyDescent="0.25">
      <c r="B5" s="491" t="s">
        <v>799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64" t="s">
        <v>149</v>
      </c>
      <c r="V5" s="293"/>
      <c r="W5" s="293"/>
      <c r="X5" s="293"/>
      <c r="Y5" s="293"/>
      <c r="Z5" s="293"/>
      <c r="AA5" s="293"/>
      <c r="AB5" s="557"/>
    </row>
    <row r="6" spans="2:28" s="74" customFormat="1" x14ac:dyDescent="0.2">
      <c r="B6" s="107"/>
      <c r="C6" s="109"/>
      <c r="D6" s="109"/>
      <c r="E6" s="110"/>
      <c r="F6" s="109"/>
      <c r="G6" s="109"/>
      <c r="H6" s="110"/>
      <c r="I6" s="109"/>
      <c r="J6" s="109"/>
      <c r="K6" s="110"/>
      <c r="L6" s="109"/>
      <c r="M6" s="109"/>
      <c r="N6" s="110"/>
      <c r="O6" s="110"/>
      <c r="P6" s="110"/>
      <c r="Q6" s="110"/>
      <c r="R6" s="110"/>
      <c r="S6" s="110"/>
      <c r="T6" s="110"/>
      <c r="U6" s="109"/>
      <c r="V6" s="109"/>
      <c r="W6" s="110"/>
      <c r="X6" s="109"/>
      <c r="Y6" s="109"/>
      <c r="Z6" s="109"/>
      <c r="AA6" s="109"/>
      <c r="AB6" s="111"/>
    </row>
    <row r="7" spans="2:28" s="74" customFormat="1" ht="11.25" customHeight="1" x14ac:dyDescent="0.2">
      <c r="B7" s="899" t="s">
        <v>150</v>
      </c>
      <c r="C7" s="900" t="s">
        <v>607</v>
      </c>
      <c r="D7" s="900"/>
      <c r="E7" s="900"/>
      <c r="F7" s="900"/>
      <c r="G7" s="900"/>
      <c r="H7" s="489"/>
      <c r="I7" s="898" t="s">
        <v>452</v>
      </c>
      <c r="J7" s="898"/>
      <c r="K7" s="489"/>
      <c r="L7" s="898" t="s">
        <v>111</v>
      </c>
      <c r="M7" s="898"/>
      <c r="N7" s="489"/>
      <c r="O7" s="898" t="s">
        <v>608</v>
      </c>
      <c r="P7" s="898"/>
      <c r="Q7" s="489"/>
      <c r="R7" s="898" t="s">
        <v>95</v>
      </c>
      <c r="S7" s="898"/>
      <c r="T7" s="489"/>
      <c r="U7" s="902" t="s">
        <v>155</v>
      </c>
      <c r="V7" s="902"/>
      <c r="W7" s="489"/>
      <c r="X7" s="898" t="s">
        <v>451</v>
      </c>
      <c r="Y7" s="898"/>
      <c r="Z7" s="898"/>
      <c r="AA7" s="898"/>
      <c r="AB7" s="903"/>
    </row>
    <row r="8" spans="2:28" s="74" customFormat="1" x14ac:dyDescent="0.2">
      <c r="B8" s="899"/>
      <c r="C8" s="901"/>
      <c r="D8" s="901"/>
      <c r="E8" s="901"/>
      <c r="F8" s="901"/>
      <c r="G8" s="901"/>
      <c r="H8" s="489"/>
      <c r="I8" s="898"/>
      <c r="J8" s="898"/>
      <c r="K8" s="489"/>
      <c r="L8" s="898"/>
      <c r="M8" s="898"/>
      <c r="N8" s="489"/>
      <c r="O8" s="898"/>
      <c r="P8" s="898"/>
      <c r="Q8" s="489"/>
      <c r="R8" s="898"/>
      <c r="S8" s="898"/>
      <c r="T8" s="489"/>
      <c r="U8" s="902"/>
      <c r="V8" s="902"/>
      <c r="W8" s="489"/>
      <c r="X8" s="904"/>
      <c r="Y8" s="904"/>
      <c r="Z8" s="904"/>
      <c r="AA8" s="904"/>
      <c r="AB8" s="905"/>
    </row>
    <row r="9" spans="2:28" s="74" customFormat="1" ht="11.25" customHeight="1" x14ac:dyDescent="0.2">
      <c r="B9" s="899"/>
      <c r="C9" s="898" t="s">
        <v>151</v>
      </c>
      <c r="D9" s="898"/>
      <c r="E9" s="489"/>
      <c r="F9" s="898" t="s">
        <v>152</v>
      </c>
      <c r="G9" s="898"/>
      <c r="H9" s="489"/>
      <c r="I9" s="898"/>
      <c r="J9" s="898"/>
      <c r="K9" s="489"/>
      <c r="L9" s="898"/>
      <c r="M9" s="898"/>
      <c r="N9" s="489"/>
      <c r="O9" s="898"/>
      <c r="P9" s="898"/>
      <c r="Q9" s="489"/>
      <c r="R9" s="898"/>
      <c r="S9" s="898"/>
      <c r="T9" s="489"/>
      <c r="U9" s="902"/>
      <c r="V9" s="902"/>
      <c r="W9" s="489"/>
      <c r="X9" s="898" t="s">
        <v>450</v>
      </c>
      <c r="Y9" s="898"/>
      <c r="Z9" s="489"/>
      <c r="AA9" s="898" t="s">
        <v>449</v>
      </c>
      <c r="AB9" s="903"/>
    </row>
    <row r="10" spans="2:28" s="74" customFormat="1" x14ac:dyDescent="0.2">
      <c r="B10" s="490"/>
      <c r="C10" s="898"/>
      <c r="D10" s="898"/>
      <c r="E10" s="489"/>
      <c r="F10" s="898"/>
      <c r="G10" s="898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  <c r="T10" s="489"/>
      <c r="U10" s="489"/>
      <c r="V10" s="489"/>
      <c r="W10" s="489"/>
      <c r="X10" s="898"/>
      <c r="Y10" s="898"/>
      <c r="Z10" s="489"/>
      <c r="AA10" s="898"/>
      <c r="AB10" s="903"/>
    </row>
    <row r="11" spans="2:28" s="74" customFormat="1" x14ac:dyDescent="0.2">
      <c r="B11" s="490"/>
      <c r="C11" s="291"/>
      <c r="D11" s="489"/>
      <c r="E11" s="489"/>
      <c r="F11" s="898"/>
      <c r="G11" s="898"/>
      <c r="H11" s="489"/>
      <c r="I11" s="291"/>
      <c r="J11" s="489"/>
      <c r="K11" s="489"/>
      <c r="L11" s="291"/>
      <c r="M11" s="489"/>
      <c r="N11" s="489"/>
      <c r="O11" s="291"/>
      <c r="P11" s="489"/>
      <c r="Q11" s="489"/>
      <c r="R11" s="291"/>
      <c r="S11" s="489"/>
      <c r="T11" s="489"/>
      <c r="U11" s="291"/>
      <c r="V11" s="489"/>
      <c r="W11" s="489"/>
      <c r="X11" s="291"/>
      <c r="Y11" s="292"/>
      <c r="Z11" s="489"/>
      <c r="AA11" s="291"/>
      <c r="AB11" s="290"/>
    </row>
    <row r="12" spans="2:28" s="74" customFormat="1" x14ac:dyDescent="0.2">
      <c r="B12" s="288" t="s">
        <v>154</v>
      </c>
      <c r="C12" s="222">
        <v>1001</v>
      </c>
      <c r="D12" s="221"/>
      <c r="E12" s="206"/>
      <c r="F12" s="222">
        <f t="shared" ref="F12:F19" si="0">C12+1000</f>
        <v>2001</v>
      </c>
      <c r="G12" s="221"/>
      <c r="H12" s="206"/>
      <c r="I12" s="222">
        <f t="shared" ref="I12:I19" si="1">F12+1000</f>
        <v>3001</v>
      </c>
      <c r="J12" s="221"/>
      <c r="K12" s="206"/>
      <c r="L12" s="222">
        <f t="shared" ref="L12:L19" si="2">I12+1000</f>
        <v>4001</v>
      </c>
      <c r="M12" s="221"/>
      <c r="N12" s="206"/>
      <c r="O12" s="222">
        <f>L12+1000</f>
        <v>5001</v>
      </c>
      <c r="P12" s="221"/>
      <c r="Q12" s="206"/>
      <c r="R12" s="222">
        <f>O12+1000</f>
        <v>6001</v>
      </c>
      <c r="S12" s="221"/>
      <c r="T12" s="206"/>
      <c r="U12" s="222">
        <f>R12+1000</f>
        <v>7001</v>
      </c>
      <c r="V12" s="221"/>
      <c r="W12" s="206"/>
      <c r="X12" s="222">
        <f>U12+1000</f>
        <v>8001</v>
      </c>
      <c r="Y12" s="221"/>
      <c r="Z12" s="206"/>
      <c r="AA12" s="222">
        <f t="shared" ref="AA12:AA19" si="3">X12+1000</f>
        <v>9001</v>
      </c>
      <c r="AB12" s="289"/>
    </row>
    <row r="13" spans="2:28" s="74" customFormat="1" x14ac:dyDescent="0.2">
      <c r="B13" s="288" t="s">
        <v>140</v>
      </c>
      <c r="C13" s="222">
        <f t="shared" ref="C13:C19" si="4">C12+1</f>
        <v>1002</v>
      </c>
      <c r="D13" s="221"/>
      <c r="E13" s="206"/>
      <c r="F13" s="222">
        <f t="shared" si="0"/>
        <v>2002</v>
      </c>
      <c r="G13" s="221"/>
      <c r="H13" s="206"/>
      <c r="I13" s="222">
        <f t="shared" si="1"/>
        <v>3002</v>
      </c>
      <c r="J13" s="221"/>
      <c r="K13" s="206"/>
      <c r="L13" s="222">
        <f t="shared" si="2"/>
        <v>4002</v>
      </c>
      <c r="M13" s="221"/>
      <c r="N13" s="206"/>
      <c r="O13" s="222">
        <f t="shared" ref="O13:O19" si="5">L13+1000</f>
        <v>5002</v>
      </c>
      <c r="P13" s="221"/>
      <c r="Q13" s="206"/>
      <c r="R13" s="222">
        <f t="shared" ref="R13:R19" si="6">O13+1000</f>
        <v>6002</v>
      </c>
      <c r="S13" s="221"/>
      <c r="T13" s="206"/>
      <c r="U13" s="222">
        <f t="shared" ref="U13:U19" si="7">R13+1000</f>
        <v>7002</v>
      </c>
      <c r="V13" s="221"/>
      <c r="W13" s="206"/>
      <c r="X13" s="222">
        <f t="shared" ref="X13:X19" si="8">U13+1000</f>
        <v>8002</v>
      </c>
      <c r="Y13" s="221"/>
      <c r="Z13" s="206"/>
      <c r="AA13" s="222">
        <f t="shared" si="3"/>
        <v>9002</v>
      </c>
      <c r="AB13" s="289"/>
    </row>
    <row r="14" spans="2:28" s="74" customFormat="1" x14ac:dyDescent="0.2">
      <c r="B14" s="288" t="s">
        <v>110</v>
      </c>
      <c r="C14" s="222">
        <f t="shared" si="4"/>
        <v>1003</v>
      </c>
      <c r="D14" s="221"/>
      <c r="E14" s="206"/>
      <c r="F14" s="222">
        <f t="shared" si="0"/>
        <v>2003</v>
      </c>
      <c r="G14" s="221"/>
      <c r="H14" s="206"/>
      <c r="I14" s="222">
        <f t="shared" si="1"/>
        <v>3003</v>
      </c>
      <c r="J14" s="221"/>
      <c r="K14" s="206"/>
      <c r="L14" s="222">
        <f t="shared" si="2"/>
        <v>4003</v>
      </c>
      <c r="M14" s="221"/>
      <c r="N14" s="206"/>
      <c r="O14" s="222">
        <f t="shared" si="5"/>
        <v>5003</v>
      </c>
      <c r="P14" s="221"/>
      <c r="Q14" s="206"/>
      <c r="R14" s="222">
        <f t="shared" si="6"/>
        <v>6003</v>
      </c>
      <c r="S14" s="221"/>
      <c r="T14" s="206"/>
      <c r="U14" s="222">
        <f t="shared" si="7"/>
        <v>7003</v>
      </c>
      <c r="V14" s="221"/>
      <c r="W14" s="206"/>
      <c r="X14" s="222">
        <f t="shared" si="8"/>
        <v>8003</v>
      </c>
      <c r="Y14" s="221"/>
      <c r="Z14" s="206"/>
      <c r="AA14" s="222">
        <f t="shared" si="3"/>
        <v>9003</v>
      </c>
      <c r="AB14" s="289"/>
    </row>
    <row r="15" spans="2:28" s="74" customFormat="1" ht="22.5" x14ac:dyDescent="0.2">
      <c r="B15" s="288" t="s">
        <v>112</v>
      </c>
      <c r="C15" s="222">
        <f t="shared" si="4"/>
        <v>1004</v>
      </c>
      <c r="D15" s="221"/>
      <c r="E15" s="206"/>
      <c r="F15" s="222">
        <f t="shared" si="0"/>
        <v>2004</v>
      </c>
      <c r="G15" s="221"/>
      <c r="H15" s="206"/>
      <c r="I15" s="222">
        <f t="shared" si="1"/>
        <v>3004</v>
      </c>
      <c r="J15" s="221"/>
      <c r="K15" s="206"/>
      <c r="L15" s="222">
        <f t="shared" si="2"/>
        <v>4004</v>
      </c>
      <c r="M15" s="221"/>
      <c r="N15" s="206"/>
      <c r="O15" s="222">
        <f t="shared" si="5"/>
        <v>5004</v>
      </c>
      <c r="P15" s="221"/>
      <c r="Q15" s="206"/>
      <c r="R15" s="222">
        <f t="shared" si="6"/>
        <v>6004</v>
      </c>
      <c r="S15" s="221"/>
      <c r="T15" s="206"/>
      <c r="U15" s="222">
        <f t="shared" si="7"/>
        <v>7004</v>
      </c>
      <c r="V15" s="221"/>
      <c r="W15" s="206"/>
      <c r="X15" s="222">
        <f t="shared" si="8"/>
        <v>8004</v>
      </c>
      <c r="Y15" s="221"/>
      <c r="Z15" s="206"/>
      <c r="AA15" s="222">
        <f t="shared" si="3"/>
        <v>9004</v>
      </c>
      <c r="AB15" s="289"/>
    </row>
    <row r="16" spans="2:28" s="74" customFormat="1" x14ac:dyDescent="0.2">
      <c r="B16" s="288" t="s">
        <v>113</v>
      </c>
      <c r="C16" s="222">
        <f t="shared" si="4"/>
        <v>1005</v>
      </c>
      <c r="D16" s="221"/>
      <c r="E16" s="206"/>
      <c r="F16" s="222">
        <f t="shared" si="0"/>
        <v>2005</v>
      </c>
      <c r="G16" s="221"/>
      <c r="H16" s="206"/>
      <c r="I16" s="222">
        <f t="shared" si="1"/>
        <v>3005</v>
      </c>
      <c r="J16" s="221"/>
      <c r="K16" s="206"/>
      <c r="L16" s="222">
        <f t="shared" si="2"/>
        <v>4005</v>
      </c>
      <c r="M16" s="221"/>
      <c r="N16" s="206"/>
      <c r="O16" s="222">
        <f t="shared" si="5"/>
        <v>5005</v>
      </c>
      <c r="P16" s="221"/>
      <c r="Q16" s="206"/>
      <c r="R16" s="222">
        <f t="shared" si="6"/>
        <v>6005</v>
      </c>
      <c r="S16" s="221"/>
      <c r="T16" s="206"/>
      <c r="U16" s="222">
        <f t="shared" si="7"/>
        <v>7005</v>
      </c>
      <c r="V16" s="221"/>
      <c r="W16" s="206"/>
      <c r="X16" s="222">
        <f t="shared" si="8"/>
        <v>8005</v>
      </c>
      <c r="Y16" s="221"/>
      <c r="Z16" s="206"/>
      <c r="AA16" s="222">
        <f t="shared" si="3"/>
        <v>9005</v>
      </c>
      <c r="AB16" s="289"/>
    </row>
    <row r="17" spans="2:28" s="74" customFormat="1" x14ac:dyDescent="0.2">
      <c r="B17" s="288" t="s">
        <v>114</v>
      </c>
      <c r="C17" s="222">
        <f t="shared" si="4"/>
        <v>1006</v>
      </c>
      <c r="D17" s="221"/>
      <c r="E17" s="206"/>
      <c r="F17" s="222">
        <f t="shared" si="0"/>
        <v>2006</v>
      </c>
      <c r="G17" s="221"/>
      <c r="H17" s="206"/>
      <c r="I17" s="222">
        <f t="shared" si="1"/>
        <v>3006</v>
      </c>
      <c r="J17" s="221"/>
      <c r="K17" s="206"/>
      <c r="L17" s="222">
        <f t="shared" si="2"/>
        <v>4006</v>
      </c>
      <c r="M17" s="221"/>
      <c r="N17" s="206"/>
      <c r="O17" s="222">
        <f t="shared" si="5"/>
        <v>5006</v>
      </c>
      <c r="P17" s="221"/>
      <c r="Q17" s="206"/>
      <c r="R17" s="222">
        <f t="shared" si="6"/>
        <v>6006</v>
      </c>
      <c r="S17" s="221"/>
      <c r="T17" s="206"/>
      <c r="U17" s="222">
        <f t="shared" si="7"/>
        <v>7006</v>
      </c>
      <c r="V17" s="221"/>
      <c r="W17" s="206"/>
      <c r="X17" s="222">
        <f t="shared" si="8"/>
        <v>8006</v>
      </c>
      <c r="Y17" s="221"/>
      <c r="Z17" s="206"/>
      <c r="AA17" s="222">
        <f t="shared" si="3"/>
        <v>9006</v>
      </c>
      <c r="AB17" s="289"/>
    </row>
    <row r="18" spans="2:28" s="74" customFormat="1" ht="12" thickBot="1" x14ac:dyDescent="0.25">
      <c r="B18" s="288" t="s">
        <v>115</v>
      </c>
      <c r="C18" s="222">
        <f t="shared" si="4"/>
        <v>1007</v>
      </c>
      <c r="D18" s="287"/>
      <c r="E18" s="206"/>
      <c r="F18" s="222">
        <f t="shared" si="0"/>
        <v>2007</v>
      </c>
      <c r="G18" s="212"/>
      <c r="H18" s="206"/>
      <c r="I18" s="222">
        <f t="shared" si="1"/>
        <v>3007</v>
      </c>
      <c r="J18" s="287"/>
      <c r="K18" s="206"/>
      <c r="L18" s="222">
        <f t="shared" si="2"/>
        <v>4007</v>
      </c>
      <c r="M18" s="287"/>
      <c r="N18" s="206"/>
      <c r="O18" s="222">
        <f t="shared" si="5"/>
        <v>5007</v>
      </c>
      <c r="P18" s="287"/>
      <c r="Q18" s="206"/>
      <c r="R18" s="222">
        <f t="shared" si="6"/>
        <v>6007</v>
      </c>
      <c r="S18" s="287"/>
      <c r="T18" s="206"/>
      <c r="U18" s="222">
        <f t="shared" si="7"/>
        <v>7007</v>
      </c>
      <c r="V18" s="221"/>
      <c r="W18" s="206"/>
      <c r="X18" s="222">
        <f t="shared" si="8"/>
        <v>8007</v>
      </c>
      <c r="Y18" s="287"/>
      <c r="Z18" s="206"/>
      <c r="AA18" s="222">
        <f t="shared" si="3"/>
        <v>9007</v>
      </c>
      <c r="AB18" s="286"/>
    </row>
    <row r="19" spans="2:28" s="74" customFormat="1" ht="12" thickBot="1" x14ac:dyDescent="0.25">
      <c r="B19" s="285" t="s">
        <v>116</v>
      </c>
      <c r="C19" s="231">
        <f t="shared" si="4"/>
        <v>1008</v>
      </c>
      <c r="D19" s="193"/>
      <c r="E19" s="206"/>
      <c r="F19" s="231">
        <f t="shared" si="0"/>
        <v>2008</v>
      </c>
      <c r="G19" s="193"/>
      <c r="H19" s="206"/>
      <c r="I19" s="231">
        <f t="shared" si="1"/>
        <v>3008</v>
      </c>
      <c r="J19" s="193"/>
      <c r="K19" s="206"/>
      <c r="L19" s="231">
        <f t="shared" si="2"/>
        <v>4008</v>
      </c>
      <c r="M19" s="193"/>
      <c r="N19" s="206"/>
      <c r="O19" s="231">
        <f t="shared" si="5"/>
        <v>5008</v>
      </c>
      <c r="P19" s="193"/>
      <c r="Q19" s="206"/>
      <c r="R19" s="231">
        <f t="shared" si="6"/>
        <v>6008</v>
      </c>
      <c r="S19" s="193"/>
      <c r="T19" s="206"/>
      <c r="U19" s="231">
        <f t="shared" si="7"/>
        <v>7008</v>
      </c>
      <c r="V19" s="193"/>
      <c r="W19" s="206"/>
      <c r="X19" s="231">
        <f t="shared" si="8"/>
        <v>8008</v>
      </c>
      <c r="Y19" s="193"/>
      <c r="Z19" s="206"/>
      <c r="AA19" s="231">
        <f t="shared" si="3"/>
        <v>9008</v>
      </c>
      <c r="AB19" s="193"/>
    </row>
    <row r="20" spans="2:28" x14ac:dyDescent="0.2">
      <c r="B20" s="283"/>
      <c r="C20" s="278"/>
      <c r="D20" s="278"/>
      <c r="F20" s="278"/>
      <c r="G20" s="278"/>
      <c r="I20" s="278"/>
      <c r="J20" s="278"/>
      <c r="L20" s="278"/>
      <c r="M20" s="278"/>
      <c r="O20" s="278"/>
      <c r="P20" s="278"/>
      <c r="R20" s="278"/>
      <c r="S20" s="278"/>
      <c r="U20" s="278"/>
      <c r="V20" s="278"/>
      <c r="X20" s="278"/>
      <c r="Y20" s="278"/>
      <c r="Z20" s="278"/>
      <c r="AA20" s="278"/>
      <c r="AB20" s="282"/>
    </row>
    <row r="21" spans="2:28" ht="12" thickBot="1" x14ac:dyDescent="0.25">
      <c r="B21" s="284" t="s">
        <v>448</v>
      </c>
      <c r="C21" s="278"/>
      <c r="D21" s="278"/>
      <c r="F21" s="278"/>
      <c r="G21" s="278"/>
      <c r="I21" s="278"/>
      <c r="J21" s="278"/>
      <c r="L21" s="278"/>
      <c r="M21" s="278"/>
      <c r="O21" s="278"/>
      <c r="P21" s="278"/>
      <c r="R21" s="278"/>
      <c r="S21" s="278"/>
      <c r="U21" s="278"/>
      <c r="V21" s="278"/>
      <c r="X21" s="278"/>
      <c r="Y21" s="278"/>
      <c r="Z21" s="278"/>
      <c r="AA21" s="278"/>
      <c r="AB21" s="282"/>
    </row>
    <row r="22" spans="2:28" ht="12" thickBot="1" x14ac:dyDescent="0.25">
      <c r="B22" s="283" t="s">
        <v>447</v>
      </c>
      <c r="C22" s="231">
        <f>C19+1</f>
        <v>1009</v>
      </c>
      <c r="D22" s="193"/>
      <c r="F22" s="278"/>
      <c r="G22" s="278"/>
      <c r="I22" s="278"/>
      <c r="J22" s="278"/>
      <c r="L22" s="278"/>
      <c r="M22" s="278"/>
      <c r="O22" s="278"/>
      <c r="P22" s="278"/>
      <c r="R22" s="278"/>
      <c r="S22" s="278"/>
      <c r="U22" s="278"/>
      <c r="V22" s="278"/>
      <c r="X22" s="278"/>
      <c r="Y22" s="278"/>
      <c r="Z22" s="278"/>
      <c r="AA22" s="278"/>
      <c r="AB22" s="282"/>
    </row>
    <row r="23" spans="2:28" ht="12" thickBot="1" x14ac:dyDescent="0.25">
      <c r="B23" s="281" t="s">
        <v>153</v>
      </c>
      <c r="C23" s="231">
        <f>C22+1</f>
        <v>1010</v>
      </c>
      <c r="D23" s="193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79"/>
    </row>
  </sheetData>
  <mergeCells count="12">
    <mergeCell ref="R7:S9"/>
    <mergeCell ref="X9:Y10"/>
    <mergeCell ref="B7:B9"/>
    <mergeCell ref="I7:J9"/>
    <mergeCell ref="L7:M9"/>
    <mergeCell ref="O7:P9"/>
    <mergeCell ref="C7:G8"/>
    <mergeCell ref="U7:V9"/>
    <mergeCell ref="X7:AB8"/>
    <mergeCell ref="C9:D10"/>
    <mergeCell ref="F9:G11"/>
    <mergeCell ref="AA9:AB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zoomScaleNormal="100" zoomScaleSheetLayoutView="100" workbookViewId="0"/>
  </sheetViews>
  <sheetFormatPr defaultRowHeight="11.25" x14ac:dyDescent="0.2"/>
  <cols>
    <col min="1" max="1" width="3" style="301" customWidth="1"/>
    <col min="2" max="2" width="5.140625" style="301" customWidth="1"/>
    <col min="3" max="3" width="34.42578125" style="301" customWidth="1"/>
    <col min="4" max="4" width="11.7109375" style="301" customWidth="1"/>
    <col min="5" max="5" width="16" style="301" customWidth="1"/>
    <col min="6" max="6" width="4.5703125" style="301" bestFit="1" customWidth="1"/>
    <col min="7" max="7" width="10" style="301" customWidth="1"/>
    <col min="8" max="8" width="4.5703125" style="301" bestFit="1" customWidth="1"/>
    <col min="9" max="9" width="11" style="301" customWidth="1"/>
    <col min="10" max="10" width="5.28515625" style="301" bestFit="1" customWidth="1"/>
    <col min="11" max="11" width="12.28515625" style="301" customWidth="1"/>
    <col min="12" max="16384" width="9.140625" style="301"/>
  </cols>
  <sheetData>
    <row r="1" spans="2:9" ht="12" thickBot="1" x14ac:dyDescent="0.25"/>
    <row r="2" spans="2:9" s="74" customFormat="1" x14ac:dyDescent="0.2">
      <c r="B2" s="300"/>
      <c r="C2" s="314"/>
      <c r="D2" s="299"/>
      <c r="E2" s="275" t="s">
        <v>96</v>
      </c>
      <c r="F2" s="298"/>
      <c r="G2" s="298"/>
      <c r="H2" s="298"/>
      <c r="I2" s="111"/>
    </row>
    <row r="3" spans="2:9" s="74" customFormat="1" x14ac:dyDescent="0.2">
      <c r="B3" s="297"/>
      <c r="C3" s="312"/>
      <c r="D3" s="296"/>
      <c r="E3" s="269" t="s">
        <v>147</v>
      </c>
      <c r="F3" s="295"/>
      <c r="G3" s="295"/>
      <c r="H3" s="295"/>
      <c r="I3" s="313"/>
    </row>
    <row r="4" spans="2:9" s="74" customFormat="1" x14ac:dyDescent="0.2">
      <c r="B4" s="297"/>
      <c r="C4" s="312"/>
      <c r="D4" s="296"/>
      <c r="E4" s="269" t="s">
        <v>148</v>
      </c>
      <c r="F4" s="295"/>
      <c r="G4" s="295"/>
      <c r="H4" s="295"/>
      <c r="I4" s="311"/>
    </row>
    <row r="5" spans="2:9" s="74" customFormat="1" ht="15.75" customHeight="1" thickBot="1" x14ac:dyDescent="0.25">
      <c r="B5" s="855" t="s">
        <v>800</v>
      </c>
      <c r="C5" s="856"/>
      <c r="D5" s="857"/>
      <c r="E5" s="264" t="s">
        <v>149</v>
      </c>
      <c r="F5" s="293"/>
      <c r="G5" s="293"/>
      <c r="H5" s="293"/>
      <c r="I5" s="310"/>
    </row>
    <row r="6" spans="2:9" s="74" customFormat="1" x14ac:dyDescent="0.2">
      <c r="B6" s="858" t="s">
        <v>462</v>
      </c>
      <c r="C6" s="849" t="s">
        <v>461</v>
      </c>
      <c r="D6" s="911" t="s">
        <v>460</v>
      </c>
      <c r="E6" s="912"/>
      <c r="F6" s="309"/>
      <c r="G6" s="913" t="s">
        <v>459</v>
      </c>
      <c r="H6" s="308"/>
      <c r="I6" s="906" t="s">
        <v>458</v>
      </c>
    </row>
    <row r="7" spans="2:9" s="74" customFormat="1" x14ac:dyDescent="0.2">
      <c r="B7" s="859"/>
      <c r="C7" s="909"/>
      <c r="D7" s="907" t="s">
        <v>457</v>
      </c>
      <c r="E7" s="908" t="s">
        <v>310</v>
      </c>
      <c r="F7" s="291"/>
      <c r="G7" s="913"/>
      <c r="H7" s="291"/>
      <c r="I7" s="906"/>
    </row>
    <row r="8" spans="2:9" s="74" customFormat="1" x14ac:dyDescent="0.2">
      <c r="B8" s="860"/>
      <c r="C8" s="910"/>
      <c r="D8" s="907"/>
      <c r="E8" s="908"/>
      <c r="F8" s="291"/>
      <c r="G8" s="913"/>
      <c r="H8" s="291"/>
      <c r="I8" s="906"/>
    </row>
    <row r="9" spans="2:9" s="306" customFormat="1" x14ac:dyDescent="0.2">
      <c r="B9" s="307">
        <v>1</v>
      </c>
      <c r="C9" s="132">
        <f>B9+1</f>
        <v>2</v>
      </c>
      <c r="D9" s="20">
        <f>C9+1</f>
        <v>3</v>
      </c>
      <c r="E9" s="20">
        <f>D9+1</f>
        <v>4</v>
      </c>
      <c r="F9" s="20"/>
      <c r="G9" s="20">
        <f>E9+1</f>
        <v>5</v>
      </c>
      <c r="H9" s="31"/>
      <c r="I9" s="17">
        <f>G9+1</f>
        <v>6</v>
      </c>
    </row>
    <row r="10" spans="2:9" s="74" customFormat="1" ht="22.5" x14ac:dyDescent="0.2">
      <c r="B10" s="304" t="s">
        <v>165</v>
      </c>
      <c r="C10" s="305" t="s">
        <v>117</v>
      </c>
      <c r="D10" s="3"/>
      <c r="E10" s="3"/>
      <c r="F10" s="15" t="s">
        <v>166</v>
      </c>
      <c r="G10" s="28"/>
      <c r="H10" s="30" t="s">
        <v>167</v>
      </c>
      <c r="I10" s="12"/>
    </row>
    <row r="11" spans="2:9" s="74" customFormat="1" x14ac:dyDescent="0.2">
      <c r="B11" s="304" t="s">
        <v>172</v>
      </c>
      <c r="C11" s="69" t="s">
        <v>455</v>
      </c>
      <c r="D11" s="10"/>
      <c r="E11" s="10"/>
      <c r="F11" s="15">
        <v>1001</v>
      </c>
      <c r="G11" s="28"/>
      <c r="H11" s="30">
        <f>F11+1000</f>
        <v>2001</v>
      </c>
      <c r="I11" s="29"/>
    </row>
    <row r="12" spans="2:9" s="74" customFormat="1" x14ac:dyDescent="0.2">
      <c r="B12" s="304" t="s">
        <v>173</v>
      </c>
      <c r="C12" s="69" t="s">
        <v>455</v>
      </c>
      <c r="D12" s="10"/>
      <c r="E12" s="10"/>
      <c r="F12" s="15">
        <v>1002</v>
      </c>
      <c r="G12" s="28"/>
      <c r="H12" s="30">
        <f>F12+1000</f>
        <v>2002</v>
      </c>
      <c r="I12" s="29"/>
    </row>
    <row r="13" spans="2:9" s="74" customFormat="1" x14ac:dyDescent="0.2">
      <c r="B13" s="304" t="s">
        <v>175</v>
      </c>
      <c r="C13" s="69" t="s">
        <v>454</v>
      </c>
      <c r="D13" s="10"/>
      <c r="E13" s="10"/>
      <c r="F13" s="15">
        <v>1003</v>
      </c>
      <c r="G13" s="28"/>
      <c r="H13" s="30">
        <f>F13+1000</f>
        <v>2003</v>
      </c>
      <c r="I13" s="29"/>
    </row>
    <row r="14" spans="2:9" s="74" customFormat="1" x14ac:dyDescent="0.2">
      <c r="B14" s="304" t="s">
        <v>176</v>
      </c>
      <c r="C14" s="69" t="s">
        <v>453</v>
      </c>
      <c r="D14" s="10"/>
      <c r="E14" s="10"/>
      <c r="F14" s="15">
        <v>1004</v>
      </c>
      <c r="G14" s="28"/>
      <c r="H14" s="30">
        <f>F14+1000</f>
        <v>2004</v>
      </c>
      <c r="I14" s="29"/>
    </row>
    <row r="15" spans="2:9" s="74" customFormat="1" ht="22.5" x14ac:dyDescent="0.2">
      <c r="B15" s="304" t="s">
        <v>178</v>
      </c>
      <c r="C15" s="305" t="s">
        <v>456</v>
      </c>
      <c r="D15" s="3"/>
      <c r="E15" s="3"/>
      <c r="F15" s="15" t="s">
        <v>182</v>
      </c>
      <c r="G15" s="28"/>
      <c r="H15" s="15" t="s">
        <v>183</v>
      </c>
      <c r="I15" s="12"/>
    </row>
    <row r="16" spans="2:9" s="74" customFormat="1" x14ac:dyDescent="0.2">
      <c r="B16" s="304" t="s">
        <v>180</v>
      </c>
      <c r="C16" s="69" t="s">
        <v>455</v>
      </c>
      <c r="D16" s="10"/>
      <c r="E16" s="10"/>
      <c r="F16" s="15">
        <v>1005</v>
      </c>
      <c r="G16" s="28"/>
      <c r="H16" s="30">
        <f>F16+1000</f>
        <v>2005</v>
      </c>
      <c r="I16" s="29"/>
    </row>
    <row r="17" spans="2:9" s="74" customFormat="1" x14ac:dyDescent="0.2">
      <c r="B17" s="304" t="s">
        <v>317</v>
      </c>
      <c r="C17" s="69" t="s">
        <v>455</v>
      </c>
      <c r="D17" s="10"/>
      <c r="E17" s="10"/>
      <c r="F17" s="15" t="s">
        <v>317</v>
      </c>
      <c r="G17" s="28"/>
      <c r="H17" s="15" t="s">
        <v>317</v>
      </c>
      <c r="I17" s="29"/>
    </row>
    <row r="18" spans="2:9" s="74" customFormat="1" x14ac:dyDescent="0.2">
      <c r="B18" s="304" t="s">
        <v>317</v>
      </c>
      <c r="C18" s="69" t="s">
        <v>454</v>
      </c>
      <c r="D18" s="10"/>
      <c r="E18" s="10"/>
      <c r="F18" s="15" t="s">
        <v>317</v>
      </c>
      <c r="G18" s="28"/>
      <c r="H18" s="15" t="s">
        <v>317</v>
      </c>
      <c r="I18" s="29"/>
    </row>
    <row r="19" spans="2:9" s="74" customFormat="1" x14ac:dyDescent="0.2">
      <c r="B19" s="304" t="s">
        <v>317</v>
      </c>
      <c r="C19" s="69" t="s">
        <v>453</v>
      </c>
      <c r="D19" s="10"/>
      <c r="E19" s="10"/>
      <c r="F19" s="15" t="s">
        <v>317</v>
      </c>
      <c r="G19" s="28"/>
      <c r="H19" s="15" t="s">
        <v>317</v>
      </c>
      <c r="I19" s="29"/>
    </row>
    <row r="20" spans="2:9" s="74" customFormat="1" ht="12" thickBot="1" x14ac:dyDescent="0.25">
      <c r="B20" s="303" t="s">
        <v>317</v>
      </c>
      <c r="C20" s="302" t="s">
        <v>317</v>
      </c>
      <c r="D20" s="27"/>
      <c r="E20" s="27"/>
      <c r="F20" s="26" t="s">
        <v>317</v>
      </c>
      <c r="G20" s="27"/>
      <c r="H20" s="26" t="s">
        <v>317</v>
      </c>
      <c r="I20" s="25"/>
    </row>
  </sheetData>
  <mergeCells count="8">
    <mergeCell ref="I6:I8"/>
    <mergeCell ref="D7:D8"/>
    <mergeCell ref="E7:E8"/>
    <mergeCell ref="B5:D5"/>
    <mergeCell ref="B6:B8"/>
    <mergeCell ref="C6:C8"/>
    <mergeCell ref="D6:E6"/>
    <mergeCell ref="G6:G8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23</vt:i4>
      </vt:variant>
      <vt:variant>
        <vt:lpstr>Imenovani rasponi</vt:lpstr>
      </vt:variant>
      <vt:variant>
        <vt:i4>17</vt:i4>
      </vt:variant>
    </vt:vector>
  </HeadingPairs>
  <TitlesOfParts>
    <vt:vector size="40" baseType="lpstr">
      <vt:lpstr>RS4</vt:lpstr>
      <vt:lpstr>DNP1</vt:lpstr>
      <vt:lpstr>PD33</vt:lpstr>
      <vt:lpstr>POKI3</vt:lpstr>
      <vt:lpstr>PROP1</vt:lpstr>
      <vt:lpstr>PROPK</vt:lpstr>
      <vt:lpstr>UKT5</vt:lpstr>
      <vt:lpstr>MIKI4</vt:lpstr>
      <vt:lpstr>PIKI2</vt:lpstr>
      <vt:lpstr>ID5</vt:lpstr>
      <vt:lpstr>ROC2</vt:lpstr>
      <vt:lpstr>IDZ2</vt:lpstr>
      <vt:lpstr>POVI rules</vt:lpstr>
      <vt:lpstr>KT-DS</vt:lpstr>
      <vt:lpstr>DKT</vt:lpstr>
      <vt:lpstr>S1</vt:lpstr>
      <vt:lpstr>EVK UNT FKS</vt:lpstr>
      <vt:lpstr>EVK UNT PKS</vt:lpstr>
      <vt:lpstr>EVK OS FKS</vt:lpstr>
      <vt:lpstr>EVK OS PKS</vt:lpstr>
      <vt:lpstr>EVK NDPS</vt:lpstr>
      <vt:lpstr>EVK ZBR</vt:lpstr>
      <vt:lpstr>NKP</vt:lpstr>
      <vt:lpstr>'DNP1'!Ispis_naslova</vt:lpstr>
      <vt:lpstr>'ROC2'!Ispis_naslova</vt:lpstr>
      <vt:lpstr>'RS4'!Ispis_naslova</vt:lpstr>
      <vt:lpstr>DKT!Podrucje_ispisa</vt:lpstr>
      <vt:lpstr>'DNP1'!Podrucje_ispisa</vt:lpstr>
      <vt:lpstr>'EVK NDPS'!Podrucje_ispisa</vt:lpstr>
      <vt:lpstr>'EVK OS FKS'!Podrucje_ispisa</vt:lpstr>
      <vt:lpstr>'EVK OS PKS'!Podrucje_ispisa</vt:lpstr>
      <vt:lpstr>'EVK UNT FKS'!Podrucje_ispisa</vt:lpstr>
      <vt:lpstr>'EVK UNT PKS'!Podrucje_ispisa</vt:lpstr>
      <vt:lpstr>'EVK ZBR'!Podrucje_ispisa</vt:lpstr>
      <vt:lpstr>'ID5'!Podrucje_ispisa</vt:lpstr>
      <vt:lpstr>'IDZ2'!Podrucje_ispisa</vt:lpstr>
      <vt:lpstr>'KT-DS'!Podrucje_ispisa</vt:lpstr>
      <vt:lpstr>NKP!Podrucje_ispisa</vt:lpstr>
      <vt:lpstr>'ROC2'!Podrucje_ispisa</vt:lpstr>
      <vt:lpstr>'RS4'!Podrucje_ispisa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Vlatka Pirš</dc:creator>
  <cp:lastModifiedBy>Vedran Bartol</cp:lastModifiedBy>
  <cp:lastPrinted>2015-08-31T12:12:44Z</cp:lastPrinted>
  <dcterms:created xsi:type="dcterms:W3CDTF">2014-10-04T17:13:17Z</dcterms:created>
  <dcterms:modified xsi:type="dcterms:W3CDTF">2022-09-28T11:59:05Z</dcterms:modified>
</cp:coreProperties>
</file>