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hnb.local\hnb\Users07$\avidovic\Documents\2025\PUBLIKACIJE\PLATNI PROMET\Platne transakcije i računi 2024\konačno\"/>
    </mc:Choice>
  </mc:AlternateContent>
  <xr:revisionPtr revIDLastSave="0" documentId="13_ncr:1_{BFB34C2B-79EE-48ED-AC66-092095CA8F90}" xr6:coauthVersionLast="47" xr6:coauthVersionMax="47" xr10:uidLastSave="{00000000-0000-0000-0000-000000000000}"/>
  <bookViews>
    <workbookView xWindow="-120" yWindow="-120" windowWidth="29040" windowHeight="15840" firstSheet="15" activeTab="23" xr2:uid="{00000000-000D-0000-FFFF-FFFF00000000}"/>
  </bookViews>
  <sheets>
    <sheet name="Tablica 1." sheetId="45" r:id="rId1"/>
    <sheet name="Slika 1., 2., 3. i 4." sheetId="2" r:id="rId2"/>
    <sheet name="Slika 5." sheetId="3" r:id="rId3"/>
    <sheet name="Slika 6." sheetId="48" r:id="rId4"/>
    <sheet name="Slika 7." sheetId="7" r:id="rId5"/>
    <sheet name="Slika 8. i 10." sheetId="46" r:id="rId6"/>
    <sheet name="Slika 9. i 11." sheetId="47" r:id="rId7"/>
    <sheet name="Tablica 2. i 3." sheetId="11" r:id="rId8"/>
    <sheet name="Tablica 4." sheetId="12" r:id="rId9"/>
    <sheet name="Slika 12." sheetId="54" r:id="rId10"/>
    <sheet name="Slika 13." sheetId="53" r:id="rId11"/>
    <sheet name="Slika 14." sheetId="52" r:id="rId12"/>
    <sheet name="Slika 15." sheetId="51" r:id="rId13"/>
    <sheet name="Slika 16., 17. i 18." sheetId="16" r:id="rId14"/>
    <sheet name="Slika 19." sheetId="55" r:id="rId15"/>
    <sheet name="Slika 20." sheetId="50" r:id="rId16"/>
    <sheet name="Slika 21." sheetId="25" r:id="rId17"/>
    <sheet name="Slika 22." sheetId="26" r:id="rId18"/>
    <sheet name="Slika 23." sheetId="27" r:id="rId19"/>
    <sheet name="Slika 24." sheetId="29" r:id="rId20"/>
    <sheet name="Slika 25." sheetId="32" r:id="rId21"/>
    <sheet name="Tablica 5." sheetId="35" r:id="rId22"/>
    <sheet name="Slika 26." sheetId="41" r:id="rId23"/>
    <sheet name="Slika 27." sheetId="42" r:id="rId24"/>
    <sheet name="Tablica 6. " sheetId="43" r:id="rId25"/>
    <sheet name="Tablica 7." sheetId="37" r:id="rId26"/>
    <sheet name="Tablica 8." sheetId="38" r:id="rId27"/>
  </sheets>
  <calcPr calcId="191029" calcMode="manual"/>
  <customWorkbookViews>
    <customWorkbookView name="Dragica Platužić - osobni prikaz" guid="{1C338248-5C2C-4A0B-8E41-C56ED2BBA321}" mergeInterval="0" personalView="1" maximized="1" xWindow="-11" yWindow="-11" windowWidth="1942" windowHeight="104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1" l="1"/>
  <c r="H21" i="11"/>
  <c r="F23" i="11"/>
  <c r="F21" i="11"/>
  <c r="F20" i="11"/>
  <c r="F8" i="11"/>
  <c r="F6" i="11"/>
  <c r="F5" i="11"/>
  <c r="D8" i="11"/>
  <c r="H10" i="11"/>
  <c r="H8" i="11"/>
  <c r="H6" i="11"/>
  <c r="H5" i="11"/>
  <c r="M5" i="46"/>
  <c r="E11" i="2" l="1"/>
  <c r="E18" i="2" s="1"/>
  <c r="C11" i="2"/>
  <c r="C18" i="2" s="1"/>
  <c r="K6" i="47"/>
  <c r="L5" i="47" s="1"/>
  <c r="L4" i="47" l="1"/>
  <c r="E6" i="37" l="1"/>
  <c r="E7" i="37"/>
  <c r="E8" i="37"/>
  <c r="E9" i="37"/>
  <c r="E10" i="37"/>
  <c r="E5" i="37"/>
  <c r="D4" i="46" l="1"/>
  <c r="F16" i="45"/>
  <c r="F14" i="45"/>
  <c r="D16" i="45"/>
  <c r="D15" i="45"/>
  <c r="D14" i="45"/>
  <c r="D13" i="45"/>
  <c r="C11" i="45" l="1"/>
  <c r="D9" i="35"/>
  <c r="C9" i="35"/>
  <c r="D19" i="29" l="1"/>
  <c r="C19" i="29"/>
  <c r="D19" i="27"/>
  <c r="C19" i="27"/>
  <c r="D19" i="26"/>
  <c r="C19" i="26"/>
  <c r="D18" i="25"/>
  <c r="C18" i="25"/>
  <c r="C27" i="11"/>
  <c r="D21" i="11" s="1"/>
  <c r="E27" i="11"/>
  <c r="G26" i="11"/>
  <c r="G25" i="11"/>
  <c r="G24" i="11"/>
  <c r="G23" i="11"/>
  <c r="G22" i="11"/>
  <c r="G21" i="11"/>
  <c r="G20" i="11"/>
  <c r="G11" i="11"/>
  <c r="G10" i="11"/>
  <c r="G9" i="11"/>
  <c r="G8" i="11"/>
  <c r="G7" i="11"/>
  <c r="G6" i="11"/>
  <c r="G5" i="11"/>
  <c r="E12" i="11"/>
  <c r="C12" i="11"/>
  <c r="D11" i="11" s="1"/>
  <c r="G27" i="11" l="1"/>
  <c r="D5" i="11"/>
  <c r="D10" i="11"/>
  <c r="D24" i="11"/>
  <c r="D26" i="11"/>
  <c r="D23" i="11"/>
  <c r="D6" i="11"/>
  <c r="D9" i="11"/>
  <c r="G12" i="11"/>
  <c r="D25" i="11"/>
  <c r="D22" i="11"/>
  <c r="D20" i="11"/>
  <c r="L6" i="46"/>
  <c r="M4" i="46" s="1"/>
  <c r="C6" i="47"/>
  <c r="D4" i="47" s="1"/>
  <c r="C6" i="46"/>
  <c r="D5" i="47" l="1"/>
  <c r="H9" i="11"/>
  <c r="D5" i="46"/>
  <c r="E17" i="45" l="1"/>
  <c r="C17" i="45"/>
  <c r="E11" i="45"/>
  <c r="C18" i="45"/>
  <c r="F8" i="45" l="1"/>
  <c r="F9" i="45"/>
  <c r="F7" i="45"/>
  <c r="E18" i="45"/>
  <c r="F18" i="16" l="1"/>
  <c r="D18" i="16"/>
  <c r="C18" i="16"/>
  <c r="H17" i="16"/>
  <c r="G17" i="16"/>
  <c r="H8" i="16"/>
  <c r="D18" i="32" l="1"/>
  <c r="C18" i="32"/>
  <c r="H16" i="16"/>
  <c r="H15" i="16"/>
  <c r="H14" i="16"/>
  <c r="H13" i="16"/>
  <c r="H12" i="16"/>
  <c r="H11" i="16"/>
  <c r="H10" i="16"/>
  <c r="H9" i="16"/>
  <c r="H7" i="16"/>
  <c r="H6" i="16"/>
  <c r="G16" i="16"/>
  <c r="G15" i="16"/>
  <c r="G14" i="16"/>
  <c r="G13" i="16"/>
  <c r="G12" i="16"/>
  <c r="G11" i="16"/>
  <c r="G10" i="16"/>
  <c r="G9" i="16"/>
  <c r="G8" i="16"/>
  <c r="G7" i="16"/>
  <c r="G6" i="16"/>
  <c r="E18" i="16"/>
  <c r="H18" i="16" l="1"/>
  <c r="G18" i="16"/>
  <c r="D9" i="43"/>
  <c r="C9" i="43"/>
</calcChain>
</file>

<file path=xl/sharedStrings.xml><?xml version="1.0" encoding="utf-8"?>
<sst xmlns="http://schemas.openxmlformats.org/spreadsheetml/2006/main" count="386" uniqueCount="162">
  <si>
    <t/>
  </si>
  <si>
    <t>Izvršene platne transakcije {1}</t>
  </si>
  <si>
    <t>Broj transakcija</t>
  </si>
  <si>
    <t>%</t>
  </si>
  <si>
    <t>Vrijednost transakcija</t>
  </si>
  <si>
    <t>A) NACIONALNE PLATNE TRANSAKCIJE</t>
  </si>
  <si>
    <t>B) MEĐUNARODNE PLATNE TRANSAKCIJE</t>
  </si>
  <si>
    <t xml:space="preserve">Poslani kreditni transferi </t>
  </si>
  <si>
    <t xml:space="preserve">Trajni nalozi  </t>
  </si>
  <si>
    <t xml:space="preserve">Usluga plaćanja računa </t>
  </si>
  <si>
    <t xml:space="preserve">Izravna terećenja </t>
  </si>
  <si>
    <t xml:space="preserve">Poslane novčane pošiljke </t>
  </si>
  <si>
    <t xml:space="preserve">Poslani kreditni transferi  </t>
  </si>
  <si>
    <t xml:space="preserve">Primljeni kreditni transferi </t>
  </si>
  <si>
    <t xml:space="preserve">Primljene novčane pošiljke </t>
  </si>
  <si>
    <t>Slika 1. Struktura nacionalnih platnih transakcija prema broju izvršenih transakcija</t>
  </si>
  <si>
    <t>Slika 2. Struktura nacionalnih platnih transakcija prema vrijednosti izvršenih transakcija</t>
  </si>
  <si>
    <t>Izvještajno razdoblje</t>
  </si>
  <si>
    <t>Šalter</t>
  </si>
  <si>
    <t>Telebanking</t>
  </si>
  <si>
    <t>E-račun</t>
  </si>
  <si>
    <t>Ostalo</t>
  </si>
  <si>
    <t>Usluge</t>
  </si>
  <si>
    <t>Broj 
transakcija</t>
  </si>
  <si>
    <t>Vrijednost 
transakcija</t>
  </si>
  <si>
    <t>Vrijednost
 transakcija</t>
  </si>
  <si>
    <t>Mobilno bankarstvo</t>
  </si>
  <si>
    <t>UKUPNO</t>
  </si>
  <si>
    <t xml:space="preserve"> </t>
  </si>
  <si>
    <t xml:space="preserve"> Broj transakcija (lijevo)</t>
  </si>
  <si>
    <t>Vrijednost transakcija (desno)</t>
  </si>
  <si>
    <t>Izvor: HNB</t>
  </si>
  <si>
    <t>Potrošač</t>
  </si>
  <si>
    <t>UKUPNO NACIONALNE PLATNE TRANSAKCIJE (1. – 5.)</t>
  </si>
  <si>
    <t>UKUPNO MEĐUNARODNE PLATNE TRANSAKCIJE (6. – 9.)</t>
  </si>
  <si>
    <t>Slika 3. Struktura međunarodnih platnih transakcija prema broju izvršenih transakcija</t>
  </si>
  <si>
    <t>Bankomat / bankarski kiosk</t>
  </si>
  <si>
    <t>Internetsko bankarstvo</t>
  </si>
  <si>
    <t>Izvršene platne transakcije</t>
  </si>
  <si>
    <t>1. Poslani kreditni transferi</t>
  </si>
  <si>
    <t>2. Trajni nalozi</t>
  </si>
  <si>
    <t>3. Usluga plaćanja računa</t>
  </si>
  <si>
    <t>4. Izravna terećenja</t>
  </si>
  <si>
    <t>6. Poslani kreditni transferi</t>
  </si>
  <si>
    <t>7. Primljeni kreditni transferi</t>
  </si>
  <si>
    <t>8. Poslane novčane pošiljke</t>
  </si>
  <si>
    <t>9. Primljene novčane pošiljke</t>
  </si>
  <si>
    <t>5. Poslane novčane pošiljke</t>
  </si>
  <si>
    <t>Ukupno</t>
  </si>
  <si>
    <t xml:space="preserve">Način plaćanja </t>
  </si>
  <si>
    <t>Broj transakcija (lijevo)</t>
  </si>
  <si>
    <t xml:space="preserve"> Vrijednost transakcija (desno)</t>
  </si>
  <si>
    <t>Papirni</t>
  </si>
  <si>
    <t>Elektronički</t>
  </si>
  <si>
    <t>Slika 4. Struktura međunarodnih platnih transakcija prema vrijednosti izvršenih transakcija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</si>
  <si>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</si>
  <si>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</si>
  <si>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</si>
  <si>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</si>
  <si>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</si>
  <si>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</si>
  <si>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</si>
  <si>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</si>
  <si>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</si>
  <si>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</si>
  <si>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</si>
  <si>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</si>
  <si>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Broj transakcija – lijevo</t>
  </si>
  <si>
    <t>Vrijednost transakcija – desno</t>
  </si>
  <si>
    <t>Ukupan broj transakcija – lijevo</t>
  </si>
  <si>
    <t>Ukupna vrijednost transakcija – desno</t>
  </si>
  <si>
    <t>Vrsta računa</t>
  </si>
  <si>
    <t>Transakcijski račun</t>
  </si>
  <si>
    <t>Drugi platni račun</t>
  </si>
  <si>
    <t>Opis načina plaćanja</t>
  </si>
  <si>
    <t>Izravno terećenje</t>
  </si>
  <si>
    <t>Trajni nalog</t>
  </si>
  <si>
    <t>Broj platnih servisa (usluga)</t>
  </si>
  <si>
    <t>4 i više</t>
  </si>
  <si>
    <t xml:space="preserve">Poslovni subjekt </t>
  </si>
  <si>
    <t>Napomena: Uključeni su nacionalni kreditni transferi na teret potrošača i</t>
  </si>
  <si>
    <t>Poslovni subjekt</t>
  </si>
  <si>
    <t xml:space="preserve">Napomena: Uključene su platne transakcije potrošača, poslovnih subjekata, kreditnih institucija i Fine, </t>
  </si>
  <si>
    <t>UKUPNO (A + B)</t>
  </si>
  <si>
    <t>Nisu uključeni računi kreditnih institucija i Fine.</t>
  </si>
  <si>
    <t xml:space="preserve">Napomena: Uključeni su nacionalni kreditni transferi na teret potrošača i </t>
  </si>
  <si>
    <t xml:space="preserve">Napomena: Uključeni su poslani nacionalni i međunarodni kreditni transferi potrošača i poslovnih subjekata </t>
  </si>
  <si>
    <t xml:space="preserve">Tablica 1. Platne transakcije u RH </t>
  </si>
  <si>
    <t>Tablica 2. Ukupan broj nacionalnih kreditnih transfera zadanih elektronički</t>
  </si>
  <si>
    <t>Tablica 3. Ukupna vrijednost nacionalnih kreditnih transfera zadanih elektronički</t>
  </si>
  <si>
    <t xml:space="preserve">Napomena: Ukupan broj i vrijednost transakcija izravnih terećenja računa za plaćanje potrošača </t>
  </si>
  <si>
    <t xml:space="preserve">Napomena: Uključene su primljene međunarodne novčane pošiljke potrošača poslane </t>
  </si>
  <si>
    <t>UKUPNO MEĐUNARODNE PLATNE TRANSAKCIJE (6. – 8.)</t>
  </si>
  <si>
    <t xml:space="preserve">Tablica 4. Prosječan broj i vrijednost transakcija nacionalnih kreditnih transfera zadanih elektronički prema broju korisnika platnih usluga </t>
  </si>
  <si>
    <t>preračunato u eure</t>
  </si>
  <si>
    <t>u eurima</t>
  </si>
  <si>
    <t>Broj i vrijednost transakcija trajnog naloga u eurima</t>
  </si>
  <si>
    <t>Napomena: Uključene su platne transakcije potrošača, poslovnih subjekata, kreditnih institucija i Fine, izvršene u svim valutama (uključujući eure), preračunato u eure.</t>
  </si>
  <si>
    <t>Udio</t>
  </si>
  <si>
    <t>Potrošači</t>
  </si>
  <si>
    <t>Nepotrošači</t>
  </si>
  <si>
    <t xml:space="preserve">                    u svim valutama, preračunato u eure.</t>
  </si>
  <si>
    <t>Slika 5. Iniciranje kreditnih transfera</t>
  </si>
  <si>
    <t xml:space="preserve">Tablica 6. Broj blokiranih računa za plaćanje </t>
  </si>
  <si>
    <t xml:space="preserve">Tablica 7. Broj korisnika prema platnim servisima </t>
  </si>
  <si>
    <t>Slika 8. Ukupan broj nacionalnih kreditnih transfera potrošača prema načinu zadavanja</t>
  </si>
  <si>
    <t>Slika 10. Ukupan broj nacionalnih kreditnih transfera poslovnih subjekata prema načinu zadavanja</t>
  </si>
  <si>
    <t>Slika 9. Ukupna vrijednost nacionalnih kreditnih transfera potrošača prema načinu zadavanja</t>
  </si>
  <si>
    <t>Slika 11. Ukupna vrijednost nacionalnih kreditnih transfera poslovnih subjekata prema načinu zadavanja</t>
  </si>
  <si>
    <t xml:space="preserve">Potrošač </t>
  </si>
  <si>
    <t xml:space="preserve">Napomena: Uključeni su primljeni međunarodni kreditni transferi potrošača i </t>
  </si>
  <si>
    <t>Ukupno - potrošači</t>
  </si>
  <si>
    <t>Ukupno - nepotrošači</t>
  </si>
  <si>
    <t xml:space="preserve">Napomena: Uključeni su poslani međunarodni kreditni transferi potrošača i </t>
  </si>
  <si>
    <t xml:space="preserve">                   poslovnih subjekata u svim valutama (preračunato u eure).</t>
  </si>
  <si>
    <t xml:space="preserve">                   poslovnih subjekata  u svim valutama (preračunato u eure).</t>
  </si>
  <si>
    <t>Slika 15. Ukupna vrijednost nacionalnih kreditnih transfera poslovnih subjekata zadanih elektronički internetskim i mobilnim bankarstvom</t>
  </si>
  <si>
    <t>Slika 13. Ukupna vrijednost nacionalnih kreditnih transfera potrošača zadanih internetskim i mobilnim bankarstvom</t>
  </si>
  <si>
    <t>Slika 16. Ukupan broj i vrijednost transakcija trajnog naloga potrošača i poslovnih subjekata</t>
  </si>
  <si>
    <t xml:space="preserve">Slika 17. Broj i vrijednost transakcija trajnog naloga potrošača </t>
  </si>
  <si>
    <t xml:space="preserve">Slika 18. Broj i vrijednost transakcija trajnog naloga poslovnih subjekata </t>
  </si>
  <si>
    <t>Slika 19. Ukupni poslani međunarodni kreditni transferi potrošača i poslovnih subjekata u svim valutama (preračunato u eure)</t>
  </si>
  <si>
    <t>Slika 20. Ukupni primljeni međunarodni kreditni transferi potrošača i poslovnih subjekata u svim valutama (preračunato u eure)</t>
  </si>
  <si>
    <t>Slika 21. Broj i vrijednost transakcija usluge plaćanja računa</t>
  </si>
  <si>
    <t xml:space="preserve">Slika 22. Poslane nacionalne novčane pošiljke </t>
  </si>
  <si>
    <t xml:space="preserve">Slika 23. Poslane međunarodne novčane pošiljke </t>
  </si>
  <si>
    <t xml:space="preserve">Slika 24. Primljene međunarodne novčane pošiljke u svim valutama </t>
  </si>
  <si>
    <t>Slika 25. Ukupan broj i vrijednost transakcija izravnih terećenja</t>
  </si>
  <si>
    <t xml:space="preserve">Slika 7. Poslani nacionalni kreditni transferi potrošača i poslovnih subjekata </t>
  </si>
  <si>
    <t>Tablica 8. Platni servisi (usluge) povezani s računom za plaćanje</t>
  </si>
  <si>
    <t>Slika 12. Ukupan broj nacionalnih kreditnih transfera potrošača zadanih internetskim i mobilnim bankarstvom</t>
  </si>
  <si>
    <r>
      <t xml:space="preserve">Broj transakcija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internetsko bankarstvo</t>
    </r>
  </si>
  <si>
    <r>
      <t xml:space="preserve">Broj transakcija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mobilno bankarstvo</t>
    </r>
  </si>
  <si>
    <r>
      <t xml:space="preserve">Vrijednost transakcija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internetsko bankarstvo</t>
    </r>
  </si>
  <si>
    <r>
      <t xml:space="preserve">Vrijednost transakcija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mobilno bankarstvo</t>
    </r>
  </si>
  <si>
    <r>
      <t xml:space="preserve">Ukupno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nepotrošači</t>
    </r>
  </si>
  <si>
    <t xml:space="preserve">Tablica 5. Broj računa za plaćanje potrošača i poslovnih subjekata </t>
  </si>
  <si>
    <t>Napomena: Uključene su poslane međunarodne novčane pošiljke potrošača u eurima. Podaci se odnose na 2024. godinu.</t>
  </si>
  <si>
    <t>i poslovnih subjekata izvršenih u svim valutama (uključujući i eure), preračunato u eure. Podaci se odnose na 2024. godinu.</t>
  </si>
  <si>
    <t>Podaci se odnose na 2024. godinu.</t>
  </si>
  <si>
    <t>u svim valutama, preračunato u eure. Podaci se odnose na 2024. godinu.</t>
  </si>
  <si>
    <t>Napomena: Ukupan broj i vrijednost transakcija usluge plaćanja računa potrošača u eurima. Podaci se odnose na 2024. godinu.</t>
  </si>
  <si>
    <t>Napomena: Uključene su poslane nacionalne novčane pošiljke potrošača u eurima.</t>
  </si>
  <si>
    <t>Napomena: Uključeni su blokirani računi na dan 31. prosinca 2024.</t>
  </si>
  <si>
    <t>na dan 31. prosinca 2024.</t>
  </si>
  <si>
    <t>Napomena: Stanje na dan 31. prosinca 2024.</t>
  </si>
  <si>
    <t xml:space="preserve">                   izvršene u svim valutama (uljučujući eure), preračunato u eure. Podaci se odnose na 2024. godinu.</t>
  </si>
  <si>
    <t xml:space="preserve">                  poslovnih subjekata u eurima. Podaci se odnose na 2024. godinu.</t>
  </si>
  <si>
    <t>Napomena: Uključeni su nacionalni kreditni transferi na teret potrošača i poslovnih subjekata u eurima u 2024. godini.</t>
  </si>
  <si>
    <t>Slika 14. Ukupan broj nacionalnih kreditnih transfera poslovnih subjekata zadanih elektronički internetskim i mobilnim bankarstvom</t>
  </si>
  <si>
    <t xml:space="preserve">Napomena: Uključeni su trajni nalozi potrošača i poslovnih subjekata u eurima. Podaci se odnose na 2024. godinu. </t>
  </si>
  <si>
    <t>Napomena: Uključeni su nacionalni kreditni transferi potrošača u nacionalnoj valuti (u eurima za 2023. i 2024. te u kunama za 2022. preračunato u eure).</t>
  </si>
  <si>
    <t xml:space="preserve">Napomena: Uključeni su nacionalni kreditni transferi potrošača u nacionalnoj valuti (u eurima za 2023. i 2024. te u kunama za 2022. preračunato u eure). </t>
  </si>
  <si>
    <t>Napomena: Uključeni su nacionalni kreditni transferi poslovnih subjekata u nacionalnoj valuti (u eurima za 2023. i 2024. te  u kunama za 2022. preračunato u eure).</t>
  </si>
  <si>
    <t>Napomena: Uključeni su nacionalni kreditni transferi poslovnih subjekata u nacionalnoj valuti (u eurima za 2023. i 2024. te u kunama za 2022. preračunato u eure).</t>
  </si>
  <si>
    <t xml:space="preserve">Slika 6. Ukupan broj i vrijednost poslanih nacionalnih i međunarodnih kreditnih transfera u svim valutama </t>
  </si>
  <si>
    <t>prosinac 2024.</t>
  </si>
  <si>
    <t>Napomena: Uključeni su poslani nacionalni kreditni transferi potrošača i poslovnih subjekata u nacionalnoj valuti (u eurima za 2023. i 2024. te u kunama za 2022. preračunato u eure).</t>
  </si>
  <si>
    <t>Napomena: Prikaz broja platnih servisa (usluga) kojima se koriste klijenti kreditnih institucija</t>
  </si>
  <si>
    <t>Slika 26. Udjeli u broju transakcijskih računa potrošača i poslovnih subjekata bez odobrenog prekoračenja</t>
  </si>
  <si>
    <t xml:space="preserve">Napomena: Podaci se odnose na stanje na dan 31. 12. 2024. Nisu uključeni blokirani računi. </t>
  </si>
  <si>
    <t>Slika 27. Udjeli u broju transakcijskih računa potrošača i poslovnih subjekata s odobrenim prekoračenjem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</si>
</sst>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[$-41A]mmm/\ yy;@"/>
    <numFmt numFmtId="167" formatCode="0.000%"/>
  </numFmts>
  <fonts count="54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  <font>
      <sz val="8"/>
      <color theme="1"/>
      <name val="Life L2"/>
      <family val="1"/>
      <charset val="238"/>
    </font>
    <font>
      <b/>
      <sz val="12"/>
      <name val="Life L2"/>
      <family val="1"/>
      <charset val="238"/>
    </font>
    <font>
      <b/>
      <sz val="11"/>
      <color theme="1"/>
      <name val="Life L2"/>
      <family val="1"/>
      <charset val="238"/>
    </font>
    <font>
      <sz val="11"/>
      <color theme="1"/>
      <name val="Life L2"/>
      <family val="1"/>
      <charset val="238"/>
    </font>
    <font>
      <b/>
      <sz val="11"/>
      <name val="Life L2"/>
      <family val="1"/>
      <charset val="238"/>
    </font>
    <font>
      <sz val="14"/>
      <color theme="1"/>
      <name val="Life L2"/>
      <family val="1"/>
      <charset val="238"/>
    </font>
    <font>
      <sz val="12"/>
      <color theme="1"/>
      <name val="Life L2"/>
      <family val="1"/>
      <charset val="238"/>
    </font>
    <font>
      <sz val="10"/>
      <color theme="1"/>
      <name val="Life L2"/>
      <family val="1"/>
      <charset val="238"/>
    </font>
    <font>
      <b/>
      <sz val="10"/>
      <color theme="1"/>
      <name val="Life L2"/>
      <family val="1"/>
      <charset val="238"/>
    </font>
    <font>
      <b/>
      <sz val="10"/>
      <color rgb="FFFF0000"/>
      <name val="Life L2"/>
      <family val="1"/>
      <charset val="238"/>
    </font>
    <font>
      <b/>
      <sz val="8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10"/>
      <name val="Life L2"/>
      <family val="1"/>
      <charset val="238"/>
    </font>
    <font>
      <sz val="7"/>
      <color theme="1"/>
      <name val="Life L2"/>
      <family val="1"/>
      <charset val="238"/>
    </font>
    <font>
      <sz val="10"/>
      <color rgb="FF000000"/>
      <name val="Life L2"/>
      <family val="1"/>
      <charset val="238"/>
    </font>
    <font>
      <sz val="8"/>
      <color rgb="FFFF0000"/>
      <name val="Life L2"/>
      <family val="1"/>
      <charset val="238"/>
    </font>
    <font>
      <b/>
      <sz val="9"/>
      <color theme="1"/>
      <name val="Life L2"/>
      <family val="1"/>
      <charset val="238"/>
    </font>
    <font>
      <sz val="10"/>
      <color rgb="FFFF0000"/>
      <name val="Life L2"/>
      <family val="1"/>
      <charset val="238"/>
    </font>
    <font>
      <b/>
      <sz val="12"/>
      <color theme="1"/>
      <name val="Life L2"/>
      <family val="1"/>
      <charset val="238"/>
    </font>
    <font>
      <b/>
      <sz val="14"/>
      <name val="Life L2"/>
      <family val="1"/>
      <charset val="238"/>
    </font>
    <font>
      <sz val="8"/>
      <name val="Life L2"/>
      <family val="1"/>
      <charset val="238"/>
    </font>
    <font>
      <b/>
      <sz val="8"/>
      <name val="Life L2"/>
      <family val="1"/>
      <charset val="238"/>
    </font>
    <font>
      <b/>
      <sz val="8"/>
      <color indexed="8"/>
      <name val="Life L2"/>
      <family val="1"/>
      <charset val="238"/>
    </font>
    <font>
      <b/>
      <sz val="9"/>
      <color rgb="FFFF0000"/>
      <name val="Life L2"/>
      <family val="1"/>
      <charset val="238"/>
    </font>
    <font>
      <sz val="9"/>
      <color theme="1"/>
      <name val="Life L2"/>
      <family val="1"/>
      <charset val="238"/>
    </font>
    <font>
      <b/>
      <sz val="9"/>
      <name val="Life L2"/>
      <family val="1"/>
      <charset val="238"/>
    </font>
    <font>
      <sz val="9"/>
      <name val="Life L2"/>
      <family val="1"/>
      <charset val="238"/>
    </font>
    <font>
      <b/>
      <sz val="9"/>
      <color indexed="8"/>
      <name val="Life L2"/>
      <family val="1"/>
      <charset val="238"/>
    </font>
    <font>
      <b/>
      <sz val="8"/>
      <color theme="1"/>
      <name val="Calibri"/>
      <family val="2"/>
      <charset val="238"/>
    </font>
    <font>
      <b/>
      <sz val="8"/>
      <color rgb="FFFF0000"/>
      <name val="Life L2"/>
      <family val="1"/>
      <charset val="238"/>
    </font>
    <font>
      <sz val="9"/>
      <color rgb="FFFF0000"/>
      <name val="Life L2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C00000"/>
      </bottom>
      <diagonal/>
    </border>
  </borders>
  <cellStyleXfs count="51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  <xf numFmtId="0" fontId="22" fillId="0" borderId="0"/>
  </cellStyleXfs>
  <cellXfs count="237">
    <xf numFmtId="0" fontId="0" fillId="0" borderId="0" xfId="0" applyNumberFormat="1"/>
    <xf numFmtId="0" fontId="23" fillId="0" borderId="0" xfId="0" applyNumberFormat="1" applyFont="1"/>
    <xf numFmtId="0" fontId="24" fillId="0" borderId="0" xfId="2" applyNumberFormat="1" applyFont="1"/>
    <xf numFmtId="0" fontId="26" fillId="0" borderId="0" xfId="0" applyNumberFormat="1" applyFont="1"/>
    <xf numFmtId="3" fontId="26" fillId="0" borderId="0" xfId="0" applyNumberFormat="1" applyFont="1"/>
    <xf numFmtId="3" fontId="29" fillId="0" borderId="0" xfId="0" applyNumberFormat="1" applyFont="1"/>
    <xf numFmtId="10" fontId="29" fillId="0" borderId="0" xfId="0" applyNumberFormat="1" applyFont="1"/>
    <xf numFmtId="3" fontId="23" fillId="0" borderId="0" xfId="0" applyNumberFormat="1" applyFont="1"/>
    <xf numFmtId="0" fontId="29" fillId="0" borderId="0" xfId="0" applyNumberFormat="1" applyFont="1"/>
    <xf numFmtId="10" fontId="23" fillId="0" borderId="0" xfId="0" applyNumberFormat="1" applyFont="1"/>
    <xf numFmtId="0" fontId="33" fillId="0" borderId="10" xfId="48" applyNumberFormat="1" applyFont="1" applyAlignment="1">
      <alignment horizontal="left" vertical="center" wrapText="1"/>
    </xf>
    <xf numFmtId="0" fontId="33" fillId="0" borderId="10" xfId="48" applyNumberFormat="1" applyFont="1">
      <alignment horizontal="right" vertical="center" wrapText="1"/>
    </xf>
    <xf numFmtId="0" fontId="23" fillId="0" borderId="0" xfId="0" applyNumberFormat="1" applyFont="1" applyAlignment="1">
      <alignment horizontal="left"/>
    </xf>
    <xf numFmtId="3" fontId="23" fillId="0" borderId="0" xfId="0" applyNumberFormat="1" applyFont="1" applyFill="1"/>
    <xf numFmtId="0" fontId="23" fillId="0" borderId="0" xfId="0" applyNumberFormat="1" applyFont="1" applyFill="1"/>
    <xf numFmtId="0" fontId="23" fillId="0" borderId="9" xfId="47" applyNumberFormat="1" applyFont="1"/>
    <xf numFmtId="3" fontId="23" fillId="0" borderId="9" xfId="47" applyNumberFormat="1" applyFont="1" applyFill="1"/>
    <xf numFmtId="0" fontId="34" fillId="0" borderId="0" xfId="0" applyNumberFormat="1" applyFont="1" applyAlignment="1">
      <alignment vertical="center"/>
    </xf>
    <xf numFmtId="0" fontId="23" fillId="0" borderId="9" xfId="0" applyNumberFormat="1" applyFont="1" applyFill="1" applyBorder="1"/>
    <xf numFmtId="3" fontId="23" fillId="0" borderId="9" xfId="0" applyNumberFormat="1" applyFont="1" applyFill="1" applyBorder="1"/>
    <xf numFmtId="0" fontId="36" fillId="0" borderId="0" xfId="43" applyNumberFormat="1" applyFont="1"/>
    <xf numFmtId="0" fontId="27" fillId="0" borderId="0" xfId="2" applyNumberFormat="1" applyFont="1"/>
    <xf numFmtId="0" fontId="30" fillId="0" borderId="0" xfId="0" applyNumberFormat="1" applyFont="1"/>
    <xf numFmtId="0" fontId="31" fillId="0" borderId="10" xfId="48" applyNumberFormat="1" applyFont="1" applyAlignment="1">
      <alignment horizontal="left" vertical="center" wrapText="1"/>
    </xf>
    <xf numFmtId="0" fontId="31" fillId="0" borderId="10" xfId="48" applyNumberFormat="1" applyFont="1">
      <alignment horizontal="right" vertical="center" wrapText="1"/>
    </xf>
    <xf numFmtId="3" fontId="30" fillId="0" borderId="0" xfId="0" applyNumberFormat="1" applyFont="1"/>
    <xf numFmtId="0" fontId="31" fillId="0" borderId="9" xfId="46" applyNumberFormat="1" applyFont="1"/>
    <xf numFmtId="3" fontId="31" fillId="0" borderId="9" xfId="46" applyNumberFormat="1" applyFont="1"/>
    <xf numFmtId="0" fontId="37" fillId="0" borderId="0" xfId="0" applyNumberFormat="1" applyFont="1" applyAlignment="1">
      <alignment vertical="center"/>
    </xf>
    <xf numFmtId="0" fontId="25" fillId="0" borderId="0" xfId="0" applyNumberFormat="1" applyFont="1"/>
    <xf numFmtId="0" fontId="34" fillId="0" borderId="9" xfId="0" applyNumberFormat="1" applyFont="1" applyBorder="1" applyAlignment="1">
      <alignment vertical="center"/>
    </xf>
    <xf numFmtId="0" fontId="23" fillId="0" borderId="0" xfId="43" applyNumberFormat="1" applyFont="1"/>
    <xf numFmtId="0" fontId="33" fillId="0" borderId="0" xfId="42" applyNumberFormat="1" applyFont="1"/>
    <xf numFmtId="0" fontId="35" fillId="0" borderId="0" xfId="2" applyNumberFormat="1" applyFont="1"/>
    <xf numFmtId="0" fontId="33" fillId="0" borderId="9" xfId="46" applyNumberFormat="1" applyFont="1"/>
    <xf numFmtId="3" fontId="33" fillId="0" borderId="9" xfId="46" applyNumberFormat="1" applyFont="1"/>
    <xf numFmtId="3" fontId="33" fillId="0" borderId="9" xfId="0" applyNumberFormat="1" applyFont="1" applyBorder="1"/>
    <xf numFmtId="164" fontId="23" fillId="0" borderId="0" xfId="0" applyNumberFormat="1" applyFont="1"/>
    <xf numFmtId="3" fontId="29" fillId="0" borderId="0" xfId="0" applyNumberFormat="1" applyFont="1" applyBorder="1" applyAlignment="1">
      <alignment horizontal="right" vertical="center"/>
    </xf>
    <xf numFmtId="0" fontId="23" fillId="0" borderId="0" xfId="0" applyNumberFormat="1" applyFont="1" applyFill="1" applyBorder="1"/>
    <xf numFmtId="0" fontId="33" fillId="0" borderId="0" xfId="42" applyNumberFormat="1" applyFont="1" applyAlignment="1"/>
    <xf numFmtId="0" fontId="38" fillId="0" borderId="0" xfId="0" applyNumberFormat="1" applyFont="1"/>
    <xf numFmtId="0" fontId="23" fillId="0" borderId="10" xfId="0" applyNumberFormat="1" applyFont="1" applyBorder="1"/>
    <xf numFmtId="0" fontId="33" fillId="0" borderId="10" xfId="48" applyNumberFormat="1" applyFont="1" applyBorder="1" applyAlignment="1">
      <alignment vertical="center" wrapText="1"/>
    </xf>
    <xf numFmtId="0" fontId="33" fillId="0" borderId="10" xfId="48" applyNumberFormat="1" applyFont="1" applyAlignment="1">
      <alignment horizontal="center" vertical="center" wrapText="1"/>
    </xf>
    <xf numFmtId="164" fontId="31" fillId="0" borderId="0" xfId="0" applyFont="1" applyFill="1" applyBorder="1" applyAlignment="1">
      <alignment vertical="center" wrapText="1"/>
    </xf>
    <xf numFmtId="10" fontId="23" fillId="0" borderId="0" xfId="0" applyNumberFormat="1" applyFont="1" applyFill="1" applyAlignment="1"/>
    <xf numFmtId="164" fontId="23" fillId="0" borderId="0" xfId="0" applyFont="1" applyFill="1" applyAlignment="1"/>
    <xf numFmtId="3" fontId="23" fillId="0" borderId="0" xfId="0" applyNumberFormat="1" applyFont="1" applyAlignment="1">
      <alignment horizontal="left"/>
    </xf>
    <xf numFmtId="0" fontId="24" fillId="0" borderId="0" xfId="2" applyNumberFormat="1" applyFont="1" applyFill="1"/>
    <xf numFmtId="10" fontId="33" fillId="0" borderId="0" xfId="42" applyNumberFormat="1" applyFont="1" applyAlignment="1"/>
    <xf numFmtId="164" fontId="31" fillId="0" borderId="0" xfId="0" applyFont="1" applyBorder="1" applyAlignment="1">
      <alignment vertical="center" wrapText="1"/>
    </xf>
    <xf numFmtId="10" fontId="23" fillId="0" borderId="0" xfId="0" applyNumberFormat="1" applyFont="1" applyAlignment="1"/>
    <xf numFmtId="164" fontId="23" fillId="0" borderId="0" xfId="0" applyFont="1" applyAlignment="1"/>
    <xf numFmtId="0" fontId="39" fillId="0" borderId="0" xfId="0" applyNumberFormat="1" applyFont="1" applyAlignment="1">
      <alignment horizontal="left" vertical="top"/>
    </xf>
    <xf numFmtId="0" fontId="33" fillId="0" borderId="0" xfId="0" applyNumberFormat="1" applyFont="1"/>
    <xf numFmtId="0" fontId="23" fillId="0" borderId="0" xfId="0" applyNumberFormat="1" applyFont="1" applyAlignment="1"/>
    <xf numFmtId="0" fontId="41" fillId="0" borderId="0" xfId="0" applyNumberFormat="1" applyFont="1" applyAlignment="1">
      <alignment vertical="center"/>
    </xf>
    <xf numFmtId="0" fontId="25" fillId="0" borderId="0" xfId="0" applyNumberFormat="1" applyFont="1" applyAlignment="1">
      <alignment vertical="center"/>
    </xf>
    <xf numFmtId="0" fontId="23" fillId="0" borderId="0" xfId="0" applyNumberFormat="1" applyFont="1" applyAlignment="1">
      <alignment vertical="center"/>
    </xf>
    <xf numFmtId="0" fontId="33" fillId="0" borderId="10" xfId="48" applyNumberFormat="1" applyFont="1" applyAlignment="1">
      <alignment horizontal="right" vertical="center" wrapText="1"/>
    </xf>
    <xf numFmtId="166" fontId="23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vertical="center"/>
    </xf>
    <xf numFmtId="3" fontId="23" fillId="0" borderId="0" xfId="47" applyNumberFormat="1" applyFont="1" applyBorder="1" applyAlignment="1">
      <alignment horizontal="center" vertical="center"/>
    </xf>
    <xf numFmtId="0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166" fontId="23" fillId="0" borderId="0" xfId="47" applyNumberFormat="1" applyFont="1" applyBorder="1" applyAlignment="1">
      <alignment horizontal="center" vertical="center"/>
    </xf>
    <xf numFmtId="166" fontId="23" fillId="0" borderId="0" xfId="46" applyNumberFormat="1" applyFont="1" applyBorder="1" applyAlignment="1">
      <alignment horizontal="center" vertical="center"/>
    </xf>
    <xf numFmtId="166" fontId="23" fillId="0" borderId="0" xfId="46" applyNumberFormat="1" applyFont="1" applyFill="1" applyBorder="1" applyAlignment="1">
      <alignment horizontal="center" vertical="center"/>
    </xf>
    <xf numFmtId="3" fontId="23" fillId="0" borderId="0" xfId="47" applyNumberFormat="1" applyFont="1" applyBorder="1" applyAlignment="1">
      <alignment horizontal="right" vertical="center"/>
    </xf>
    <xf numFmtId="166" fontId="23" fillId="0" borderId="9" xfId="46" applyNumberFormat="1" applyFont="1" applyBorder="1" applyAlignment="1">
      <alignment horizontal="center" vertical="center"/>
    </xf>
    <xf numFmtId="3" fontId="23" fillId="0" borderId="9" xfId="47" applyNumberFormat="1" applyFont="1" applyBorder="1" applyAlignment="1">
      <alignment horizontal="right" vertical="center"/>
    </xf>
    <xf numFmtId="3" fontId="29" fillId="0" borderId="0" xfId="0" applyNumberFormat="1" applyFont="1" applyAlignment="1">
      <alignment vertical="center"/>
    </xf>
    <xf numFmtId="0" fontId="29" fillId="0" borderId="0" xfId="0" applyNumberFormat="1" applyFont="1" applyAlignment="1">
      <alignment vertical="center"/>
    </xf>
    <xf numFmtId="3" fontId="41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3" fontId="23" fillId="0" borderId="0" xfId="49" applyNumberFormat="1" applyFont="1" applyAlignment="1">
      <alignment vertical="center"/>
    </xf>
    <xf numFmtId="165" fontId="23" fillId="0" borderId="0" xfId="49" applyNumberFormat="1" applyFont="1" applyAlignment="1">
      <alignment vertical="center"/>
    </xf>
    <xf numFmtId="10" fontId="23" fillId="0" borderId="0" xfId="0" applyNumberFormat="1" applyFont="1" applyAlignment="1">
      <alignment vertical="center"/>
    </xf>
    <xf numFmtId="10" fontId="29" fillId="0" borderId="0" xfId="0" applyNumberFormat="1" applyFont="1" applyAlignment="1">
      <alignment vertical="center"/>
    </xf>
    <xf numFmtId="3" fontId="23" fillId="0" borderId="9" xfId="47" applyNumberFormat="1" applyFont="1" applyBorder="1" applyAlignment="1">
      <alignment horizontal="center" vertical="center"/>
    </xf>
    <xf numFmtId="0" fontId="33" fillId="33" borderId="10" xfId="48" applyNumberFormat="1" applyFont="1" applyFill="1">
      <alignment horizontal="right" vertical="center" wrapText="1"/>
    </xf>
    <xf numFmtId="3" fontId="23" fillId="33" borderId="0" xfId="0" applyNumberFormat="1" applyFont="1" applyFill="1"/>
    <xf numFmtId="3" fontId="23" fillId="33" borderId="0" xfId="0" applyNumberFormat="1" applyFont="1" applyFill="1" applyAlignment="1">
      <alignment horizontal="right"/>
    </xf>
    <xf numFmtId="3" fontId="33" fillId="33" borderId="9" xfId="46" applyNumberFormat="1" applyFont="1" applyFill="1"/>
    <xf numFmtId="0" fontId="41" fillId="0" borderId="0" xfId="0" applyNumberFormat="1" applyFont="1"/>
    <xf numFmtId="166" fontId="23" fillId="0" borderId="0" xfId="46" applyNumberFormat="1" applyFont="1" applyBorder="1" applyAlignment="1">
      <alignment horizontal="center"/>
    </xf>
    <xf numFmtId="37" fontId="23" fillId="0" borderId="0" xfId="0" applyNumberFormat="1" applyFont="1"/>
    <xf numFmtId="166" fontId="23" fillId="0" borderId="0" xfId="46" applyNumberFormat="1" applyFont="1" applyFill="1" applyBorder="1" applyAlignment="1">
      <alignment horizontal="center"/>
    </xf>
    <xf numFmtId="166" fontId="23" fillId="0" borderId="9" xfId="46" applyNumberFormat="1" applyFont="1" applyBorder="1" applyAlignment="1">
      <alignment horizontal="center"/>
    </xf>
    <xf numFmtId="37" fontId="23" fillId="0" borderId="9" xfId="0" applyNumberFormat="1" applyFont="1" applyBorder="1"/>
    <xf numFmtId="0" fontId="23" fillId="0" borderId="0" xfId="0" applyNumberFormat="1" applyFont="1" applyBorder="1"/>
    <xf numFmtId="0" fontId="23" fillId="0" borderId="9" xfId="0" applyNumberFormat="1" applyFont="1" applyBorder="1"/>
    <xf numFmtId="4" fontId="23" fillId="0" borderId="0" xfId="0" applyNumberFormat="1" applyFont="1"/>
    <xf numFmtId="165" fontId="23" fillId="0" borderId="0" xfId="49" applyNumberFormat="1" applyFont="1"/>
    <xf numFmtId="37" fontId="23" fillId="0" borderId="0" xfId="0" applyNumberFormat="1" applyFont="1" applyAlignment="1">
      <alignment vertical="center"/>
    </xf>
    <xf numFmtId="3" fontId="23" fillId="0" borderId="0" xfId="0" applyNumberFormat="1" applyFont="1" applyFill="1" applyAlignment="1">
      <alignment vertical="center"/>
    </xf>
    <xf numFmtId="37" fontId="23" fillId="0" borderId="9" xfId="0" applyNumberFormat="1" applyFont="1" applyBorder="1" applyAlignment="1">
      <alignment vertical="center"/>
    </xf>
    <xf numFmtId="0" fontId="23" fillId="0" borderId="0" xfId="0" applyNumberFormat="1" applyFont="1" applyBorder="1" applyAlignment="1">
      <alignment vertical="center"/>
    </xf>
    <xf numFmtId="0" fontId="23" fillId="0" borderId="9" xfId="0" applyNumberFormat="1" applyFont="1" applyBorder="1" applyAlignment="1">
      <alignment vertical="center"/>
    </xf>
    <xf numFmtId="0" fontId="39" fillId="0" borderId="0" xfId="42" applyNumberFormat="1" applyFont="1"/>
    <xf numFmtId="0" fontId="33" fillId="0" borderId="10" xfId="48" applyNumberFormat="1" applyFont="1" applyFill="1">
      <alignment horizontal="right" vertical="center" wrapText="1"/>
    </xf>
    <xf numFmtId="0" fontId="23" fillId="0" borderId="0" xfId="47" applyNumberFormat="1" applyFont="1" applyFill="1" applyBorder="1"/>
    <xf numFmtId="3" fontId="23" fillId="0" borderId="0" xfId="47" applyNumberFormat="1" applyFont="1" applyFill="1" applyBorder="1"/>
    <xf numFmtId="0" fontId="42" fillId="0" borderId="0" xfId="0" applyNumberFormat="1" applyFont="1" applyFill="1"/>
    <xf numFmtId="0" fontId="43" fillId="0" borderId="0" xfId="0" applyNumberFormat="1" applyFont="1" applyFill="1"/>
    <xf numFmtId="0" fontId="38" fillId="0" borderId="0" xfId="0" applyNumberFormat="1" applyFont="1" applyFill="1"/>
    <xf numFmtId="0" fontId="33" fillId="0" borderId="10" xfId="0" applyNumberFormat="1" applyFont="1" applyBorder="1" applyAlignment="1">
      <alignment horizontal="center"/>
    </xf>
    <xf numFmtId="0" fontId="33" fillId="0" borderId="10" xfId="48" applyNumberFormat="1" applyFont="1" applyFill="1" applyBorder="1">
      <alignment horizontal="right" vertical="center" wrapText="1"/>
    </xf>
    <xf numFmtId="0" fontId="23" fillId="0" borderId="0" xfId="0" applyNumberFormat="1" applyFont="1" applyAlignment="1">
      <alignment horizontal="center"/>
    </xf>
    <xf numFmtId="10" fontId="23" fillId="0" borderId="0" xfId="0" applyNumberFormat="1" applyFont="1" applyFill="1"/>
    <xf numFmtId="3" fontId="23" fillId="0" borderId="0" xfId="0" applyNumberFormat="1" applyFont="1" applyAlignment="1">
      <alignment horizontal="center"/>
    </xf>
    <xf numFmtId="3" fontId="23" fillId="34" borderId="9" xfId="47" applyNumberFormat="1" applyFont="1" applyFill="1"/>
    <xf numFmtId="10" fontId="23" fillId="0" borderId="9" xfId="0" applyNumberFormat="1" applyFont="1" applyFill="1" applyBorder="1"/>
    <xf numFmtId="10" fontId="23" fillId="0" borderId="9" xfId="0" applyNumberFormat="1" applyFont="1" applyBorder="1"/>
    <xf numFmtId="10" fontId="43" fillId="0" borderId="0" xfId="0" applyNumberFormat="1" applyFont="1"/>
    <xf numFmtId="3" fontId="23" fillId="34" borderId="0" xfId="0" applyNumberFormat="1" applyFont="1" applyFill="1"/>
    <xf numFmtId="10" fontId="23" fillId="34" borderId="0" xfId="0" applyNumberFormat="1" applyFont="1" applyFill="1"/>
    <xf numFmtId="10" fontId="38" fillId="0" borderId="0" xfId="0" applyNumberFormat="1" applyFont="1"/>
    <xf numFmtId="3" fontId="23" fillId="0" borderId="0" xfId="0" applyNumberFormat="1" applyFont="1" applyBorder="1"/>
    <xf numFmtId="10" fontId="23" fillId="0" borderId="0" xfId="0" applyNumberFormat="1" applyFont="1" applyBorder="1"/>
    <xf numFmtId="3" fontId="23" fillId="0" borderId="0" xfId="0" applyNumberFormat="1" applyFont="1" applyFill="1" applyBorder="1"/>
    <xf numFmtId="0" fontId="33" fillId="0" borderId="9" xfId="47" applyNumberFormat="1" applyFont="1"/>
    <xf numFmtId="3" fontId="23" fillId="0" borderId="9" xfId="0" applyNumberFormat="1" applyFont="1" applyBorder="1"/>
    <xf numFmtId="3" fontId="38" fillId="0" borderId="0" xfId="0" applyNumberFormat="1" applyFont="1"/>
    <xf numFmtId="0" fontId="40" fillId="0" borderId="0" xfId="0" applyNumberFormat="1" applyFont="1"/>
    <xf numFmtId="0" fontId="30" fillId="0" borderId="9" xfId="0" applyNumberFormat="1" applyFont="1" applyBorder="1"/>
    <xf numFmtId="0" fontId="30" fillId="0" borderId="9" xfId="0" applyNumberFormat="1" applyFont="1" applyBorder="1" applyAlignment="1">
      <alignment horizontal="right"/>
    </xf>
    <xf numFmtId="3" fontId="30" fillId="0" borderId="0" xfId="0" applyNumberFormat="1" applyFont="1" applyBorder="1"/>
    <xf numFmtId="9" fontId="30" fillId="0" borderId="0" xfId="0" applyNumberFormat="1" applyFont="1" applyBorder="1"/>
    <xf numFmtId="10" fontId="30" fillId="0" borderId="9" xfId="0" applyNumberFormat="1" applyFont="1" applyBorder="1"/>
    <xf numFmtId="3" fontId="30" fillId="0" borderId="9" xfId="0" applyNumberFormat="1" applyFont="1" applyBorder="1"/>
    <xf numFmtId="9" fontId="30" fillId="0" borderId="9" xfId="0" applyNumberFormat="1" applyFont="1" applyBorder="1"/>
    <xf numFmtId="165" fontId="23" fillId="0" borderId="0" xfId="0" applyNumberFormat="1" applyFont="1"/>
    <xf numFmtId="0" fontId="30" fillId="0" borderId="0" xfId="0" applyNumberFormat="1" applyFont="1" applyBorder="1"/>
    <xf numFmtId="0" fontId="31" fillId="0" borderId="0" xfId="0" applyNumberFormat="1" applyFont="1"/>
    <xf numFmtId="0" fontId="31" fillId="0" borderId="0" xfId="42" applyNumberFormat="1" applyFont="1"/>
    <xf numFmtId="3" fontId="30" fillId="0" borderId="0" xfId="0" applyNumberFormat="1" applyFont="1" applyAlignment="1">
      <alignment horizontal="right"/>
    </xf>
    <xf numFmtId="3" fontId="30" fillId="0" borderId="9" xfId="0" applyNumberFormat="1" applyFont="1" applyBorder="1" applyAlignment="1">
      <alignment horizontal="right"/>
    </xf>
    <xf numFmtId="9" fontId="30" fillId="0" borderId="0" xfId="0" applyNumberFormat="1" applyFont="1"/>
    <xf numFmtId="3" fontId="31" fillId="0" borderId="0" xfId="42" applyNumberFormat="1" applyFont="1"/>
    <xf numFmtId="166" fontId="23" fillId="0" borderId="0" xfId="0" applyNumberFormat="1" applyFont="1" applyAlignment="1">
      <alignment horizontal="center"/>
    </xf>
    <xf numFmtId="3" fontId="23" fillId="0" borderId="11" xfId="48" applyNumberFormat="1" applyFont="1" applyBorder="1">
      <alignment horizontal="right" vertical="center" wrapText="1"/>
    </xf>
    <xf numFmtId="3" fontId="23" fillId="0" borderId="0" xfId="48" applyNumberFormat="1" applyFont="1" applyBorder="1">
      <alignment horizontal="right" vertical="center" wrapText="1"/>
    </xf>
    <xf numFmtId="166" fontId="23" fillId="34" borderId="0" xfId="0" applyNumberFormat="1" applyFont="1" applyFill="1" applyAlignment="1">
      <alignment horizontal="center"/>
    </xf>
    <xf numFmtId="166" fontId="23" fillId="0" borderId="0" xfId="47" applyNumberFormat="1" applyFont="1" applyBorder="1" applyAlignment="1">
      <alignment horizontal="center"/>
    </xf>
    <xf numFmtId="3" fontId="23" fillId="0" borderId="0" xfId="47" applyNumberFormat="1" applyFont="1" applyFill="1" applyBorder="1" applyAlignment="1">
      <alignment horizontal="center"/>
    </xf>
    <xf numFmtId="0" fontId="39" fillId="0" borderId="0" xfId="0" applyNumberFormat="1" applyFont="1" applyAlignment="1">
      <alignment vertical="top"/>
    </xf>
    <xf numFmtId="3" fontId="31" fillId="0" borderId="0" xfId="0" applyNumberFormat="1" applyFont="1"/>
    <xf numFmtId="0" fontId="41" fillId="0" borderId="0" xfId="42" applyNumberFormat="1" applyFont="1"/>
    <xf numFmtId="3" fontId="43" fillId="0" borderId="0" xfId="0" applyNumberFormat="1" applyFont="1" applyFill="1" applyBorder="1" applyAlignment="1" applyProtection="1">
      <alignment horizontal="right" vertical="center"/>
    </xf>
    <xf numFmtId="10" fontId="44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10" fontId="33" fillId="0" borderId="0" xfId="0" applyNumberFormat="1" applyFont="1" applyFill="1" applyBorder="1" applyAlignment="1" applyProtection="1">
      <alignment horizontal="right" vertical="center"/>
    </xf>
    <xf numFmtId="0" fontId="33" fillId="0" borderId="8" xfId="45" applyNumberFormat="1" applyFont="1"/>
    <xf numFmtId="3" fontId="33" fillId="0" borderId="8" xfId="45" applyNumberFormat="1" applyFont="1"/>
    <xf numFmtId="9" fontId="33" fillId="0" borderId="8" xfId="45" applyNumberFormat="1" applyFont="1"/>
    <xf numFmtId="9" fontId="33" fillId="0" borderId="8" xfId="45" applyNumberFormat="1" applyFont="1" applyAlignment="1">
      <alignment horizontal="right" indent="1"/>
    </xf>
    <xf numFmtId="0" fontId="23" fillId="0" borderId="0" xfId="46" applyNumberFormat="1" applyFont="1" applyFill="1" applyBorder="1"/>
    <xf numFmtId="10" fontId="27" fillId="0" borderId="0" xfId="0" applyNumberFormat="1" applyFont="1" applyFill="1" applyBorder="1" applyAlignment="1" applyProtection="1">
      <alignment horizontal="right" vertical="center"/>
    </xf>
    <xf numFmtId="10" fontId="25" fillId="0" borderId="0" xfId="0" applyNumberFormat="1" applyFont="1" applyFill="1" applyBorder="1" applyAlignment="1" applyProtection="1">
      <alignment horizontal="right" vertical="center"/>
    </xf>
    <xf numFmtId="0" fontId="47" fillId="0" borderId="0" xfId="0" applyNumberFormat="1" applyFont="1"/>
    <xf numFmtId="0" fontId="48" fillId="0" borderId="0" xfId="2" applyNumberFormat="1" applyFont="1"/>
    <xf numFmtId="0" fontId="39" fillId="0" borderId="10" xfId="48" applyNumberFormat="1" applyFont="1" applyAlignment="1">
      <alignment horizontal="left" vertical="center" wrapText="1"/>
    </xf>
    <xf numFmtId="0" fontId="39" fillId="0" borderId="10" xfId="48" applyNumberFormat="1" applyFont="1">
      <alignment horizontal="right" vertical="center" wrapText="1"/>
    </xf>
    <xf numFmtId="0" fontId="39" fillId="0" borderId="10" xfId="48" applyNumberFormat="1" applyFont="1" applyAlignment="1">
      <alignment horizontal="center" vertical="center" wrapText="1"/>
    </xf>
    <xf numFmtId="3" fontId="47" fillId="0" borderId="0" xfId="0" applyNumberFormat="1" applyFont="1"/>
    <xf numFmtId="0" fontId="47" fillId="0" borderId="0" xfId="0" applyNumberFormat="1" applyFont="1" applyAlignment="1">
      <alignment wrapText="1"/>
    </xf>
    <xf numFmtId="3" fontId="49" fillId="0" borderId="0" xfId="0" applyNumberFormat="1" applyFont="1" applyAlignment="1">
      <alignment horizontal="right" vertical="center"/>
    </xf>
    <xf numFmtId="10" fontId="48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horizontal="center"/>
    </xf>
    <xf numFmtId="10" fontId="47" fillId="0" borderId="0" xfId="0" applyNumberFormat="1" applyFont="1"/>
    <xf numFmtId="10" fontId="50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horizontal="right" vertical="center"/>
    </xf>
    <xf numFmtId="10" fontId="39" fillId="0" borderId="0" xfId="0" applyNumberFormat="1" applyFont="1" applyAlignment="1">
      <alignment horizontal="right" vertical="center"/>
    </xf>
    <xf numFmtId="0" fontId="39" fillId="0" borderId="8" xfId="45" applyNumberFormat="1" applyFont="1"/>
    <xf numFmtId="3" fontId="39" fillId="0" borderId="8" xfId="45" applyNumberFormat="1" applyFont="1" applyFill="1"/>
    <xf numFmtId="9" fontId="39" fillId="0" borderId="8" xfId="45" applyNumberFormat="1" applyFont="1" applyFill="1"/>
    <xf numFmtId="9" fontId="39" fillId="0" borderId="8" xfId="45" applyNumberFormat="1" applyFont="1"/>
    <xf numFmtId="167" fontId="47" fillId="0" borderId="0" xfId="0" applyNumberFormat="1" applyFont="1"/>
    <xf numFmtId="3" fontId="39" fillId="0" borderId="8" xfId="45" applyNumberFormat="1" applyFont="1"/>
    <xf numFmtId="0" fontId="39" fillId="0" borderId="9" xfId="46" applyNumberFormat="1" applyFont="1"/>
    <xf numFmtId="3" fontId="39" fillId="0" borderId="9" xfId="46" applyNumberFormat="1" applyFont="1"/>
    <xf numFmtId="0" fontId="47" fillId="0" borderId="0" xfId="46" applyNumberFormat="1" applyFont="1" applyFill="1" applyBorder="1"/>
    <xf numFmtId="3" fontId="39" fillId="0" borderId="0" xfId="46" applyNumberFormat="1" applyFont="1" applyFill="1" applyBorder="1"/>
    <xf numFmtId="3" fontId="39" fillId="0" borderId="0" xfId="46" applyNumberFormat="1" applyFont="1" applyBorder="1"/>
    <xf numFmtId="0" fontId="23" fillId="0" borderId="0" xfId="0" applyNumberFormat="1" applyFont="1"/>
    <xf numFmtId="3" fontId="23" fillId="0" borderId="9" xfId="47" applyNumberFormat="1" applyFont="1" applyFill="1" applyBorder="1" applyAlignment="1">
      <alignment horizontal="center"/>
    </xf>
    <xf numFmtId="166" fontId="23" fillId="0" borderId="12" xfId="46" applyNumberFormat="1" applyFont="1" applyBorder="1" applyAlignment="1">
      <alignment horizontal="center"/>
    </xf>
    <xf numFmtId="0" fontId="23" fillId="0" borderId="0" xfId="0" applyNumberFormat="1" applyFont="1"/>
    <xf numFmtId="0" fontId="23" fillId="0" borderId="9" xfId="47" applyNumberFormat="1" applyFont="1" applyBorder="1"/>
    <xf numFmtId="3" fontId="23" fillId="34" borderId="9" xfId="47" applyNumberFormat="1" applyFont="1" applyFill="1" applyBorder="1"/>
    <xf numFmtId="10" fontId="23" fillId="34" borderId="9" xfId="47" applyNumberFormat="1" applyFont="1" applyFill="1" applyBorder="1"/>
    <xf numFmtId="3" fontId="23" fillId="0" borderId="9" xfId="47" applyNumberFormat="1" applyFont="1" applyFill="1" applyBorder="1"/>
    <xf numFmtId="3" fontId="33" fillId="34" borderId="9" xfId="47" applyNumberFormat="1" applyFont="1" applyFill="1"/>
    <xf numFmtId="9" fontId="33" fillId="34" borderId="9" xfId="47" applyNumberFormat="1" applyFont="1" applyFill="1"/>
    <xf numFmtId="3" fontId="33" fillId="0" borderId="9" xfId="47" applyNumberFormat="1" applyFont="1" applyFill="1"/>
    <xf numFmtId="9" fontId="33" fillId="0" borderId="10" xfId="0" applyNumberFormat="1" applyFont="1" applyBorder="1"/>
    <xf numFmtId="3" fontId="33" fillId="0" borderId="10" xfId="0" applyNumberFormat="1" applyFont="1" applyBorder="1"/>
    <xf numFmtId="9" fontId="44" fillId="0" borderId="10" xfId="0" applyNumberFormat="1" applyFont="1" applyBorder="1"/>
    <xf numFmtId="9" fontId="33" fillId="0" borderId="9" xfId="0" applyNumberFormat="1" applyFont="1" applyBorder="1"/>
    <xf numFmtId="37" fontId="23" fillId="0" borderId="0" xfId="0" applyNumberFormat="1" applyFont="1" applyBorder="1" applyAlignment="1">
      <alignment vertical="center"/>
    </xf>
    <xf numFmtId="37" fontId="23" fillId="0" borderId="0" xfId="0" applyNumberFormat="1" applyFont="1" applyBorder="1"/>
    <xf numFmtId="0" fontId="52" fillId="0" borderId="0" xfId="42" applyNumberFormat="1" applyFont="1"/>
    <xf numFmtId="10" fontId="23" fillId="0" borderId="0" xfId="0" applyNumberFormat="1" applyFont="1" applyAlignment="1">
      <alignment horizontal="center"/>
    </xf>
    <xf numFmtId="3" fontId="30" fillId="0" borderId="0" xfId="0" applyNumberFormat="1" applyFont="1" applyFill="1" applyBorder="1"/>
    <xf numFmtId="3" fontId="53" fillId="0" borderId="0" xfId="0" applyNumberFormat="1" applyFont="1" applyFill="1"/>
    <xf numFmtId="0" fontId="33" fillId="0" borderId="11" xfId="48" applyNumberFormat="1" applyFont="1" applyBorder="1" applyAlignment="1">
      <alignment vertical="center"/>
    </xf>
    <xf numFmtId="0" fontId="33" fillId="0" borderId="9" xfId="48" applyNumberFormat="1" applyFont="1" applyBorder="1" applyAlignment="1">
      <alignment vertical="center"/>
    </xf>
    <xf numFmtId="10" fontId="45" fillId="0" borderId="0" xfId="0" applyNumberFormat="1" applyFont="1" applyFill="1"/>
    <xf numFmtId="0" fontId="35" fillId="0" borderId="0" xfId="2" applyNumberFormat="1" applyFont="1" applyAlignment="1"/>
    <xf numFmtId="0" fontId="23" fillId="0" borderId="0" xfId="0" applyNumberFormat="1" applyFont="1"/>
    <xf numFmtId="0" fontId="47" fillId="0" borderId="0" xfId="0" applyNumberFormat="1" applyFont="1" applyAlignment="1">
      <alignment vertical="top" wrapText="1"/>
    </xf>
    <xf numFmtId="0" fontId="39" fillId="0" borderId="0" xfId="0" applyNumberFormat="1" applyFont="1" applyAlignment="1">
      <alignment vertical="top" wrapText="1"/>
    </xf>
    <xf numFmtId="0" fontId="46" fillId="0" borderId="0" xfId="0" applyNumberFormat="1" applyFont="1" applyAlignment="1">
      <alignment vertical="top" wrapText="1"/>
    </xf>
    <xf numFmtId="0" fontId="47" fillId="0" borderId="0" xfId="0" applyNumberFormat="1" applyFont="1"/>
    <xf numFmtId="0" fontId="48" fillId="0" borderId="0" xfId="2" applyNumberFormat="1" applyFont="1"/>
    <xf numFmtId="0" fontId="39" fillId="0" borderId="0" xfId="0" applyNumberFormat="1" applyFont="1" applyAlignment="1">
      <alignment horizontal="left" vertical="top"/>
    </xf>
    <xf numFmtId="0" fontId="39" fillId="0" borderId="0" xfId="0" applyNumberFormat="1" applyFont="1" applyAlignment="1">
      <alignment horizontal="left" vertical="top" wrapText="1"/>
    </xf>
    <xf numFmtId="0" fontId="33" fillId="0" borderId="10" xfId="48" applyNumberFormat="1" applyFont="1" applyAlignment="1">
      <alignment horizontal="center" vertical="center" wrapText="1"/>
    </xf>
    <xf numFmtId="0" fontId="32" fillId="0" borderId="0" xfId="0" applyNumberFormat="1" applyFont="1" applyAlignment="1">
      <alignment vertical="top" wrapText="1"/>
    </xf>
    <xf numFmtId="0" fontId="33" fillId="0" borderId="11" xfId="48" applyNumberFormat="1" applyFont="1" applyBorder="1" applyAlignment="1">
      <alignment horizontal="center" vertical="center" wrapText="1"/>
    </xf>
    <xf numFmtId="0" fontId="33" fillId="0" borderId="9" xfId="48" applyNumberFormat="1" applyFont="1" applyBorder="1" applyAlignment="1">
      <alignment horizontal="center" vertical="center" wrapText="1"/>
    </xf>
    <xf numFmtId="0" fontId="32" fillId="0" borderId="0" xfId="0" applyNumberFormat="1" applyFont="1" applyAlignment="1">
      <alignment horizontal="left" vertical="top" wrapText="1"/>
    </xf>
    <xf numFmtId="0" fontId="33" fillId="0" borderId="11" xfId="48" applyNumberFormat="1" applyFont="1" applyBorder="1" applyAlignment="1">
      <alignment horizontal="left" vertical="center" wrapText="1"/>
    </xf>
    <xf numFmtId="0" fontId="33" fillId="0" borderId="9" xfId="48" applyNumberFormat="1" applyFont="1" applyBorder="1" applyAlignment="1">
      <alignment horizontal="left" vertical="center" wrapText="1"/>
    </xf>
    <xf numFmtId="0" fontId="33" fillId="0" borderId="10" xfId="48" applyNumberFormat="1" applyFont="1" applyFill="1" applyAlignment="1">
      <alignment horizontal="center" vertical="center" wrapText="1"/>
    </xf>
    <xf numFmtId="0" fontId="31" fillId="0" borderId="0" xfId="0" applyNumberFormat="1" applyFont="1" applyAlignment="1">
      <alignment horizontal="left" vertical="top"/>
    </xf>
    <xf numFmtId="0" fontId="31" fillId="0" borderId="0" xfId="0" applyNumberFormat="1" applyFont="1" applyAlignment="1">
      <alignment horizontal="left" vertical="top" wrapText="1"/>
    </xf>
    <xf numFmtId="0" fontId="33" fillId="33" borderId="10" xfId="48" applyNumberFormat="1" applyFont="1" applyFill="1" applyAlignment="1">
      <alignment horizontal="center" vertical="center" wrapText="1"/>
    </xf>
    <xf numFmtId="0" fontId="23" fillId="0" borderId="0" xfId="0" applyNumberFormat="1" applyFont="1"/>
    <xf numFmtId="164" fontId="31" fillId="0" borderId="0" xfId="0" applyFont="1" applyBorder="1" applyAlignment="1">
      <alignment horizontal="left" vertical="center" wrapText="1"/>
    </xf>
    <xf numFmtId="164" fontId="23" fillId="0" borderId="0" xfId="0" applyFont="1" applyAlignment="1">
      <alignment horizontal="left"/>
    </xf>
    <xf numFmtId="0" fontId="40" fillId="0" borderId="0" xfId="0" applyNumberFormat="1" applyFont="1" applyAlignment="1">
      <alignment horizontal="left" vertical="top" wrapText="1"/>
    </xf>
    <xf numFmtId="0" fontId="33" fillId="0" borderId="10" xfId="48" applyNumberFormat="1" applyFont="1">
      <alignment horizontal="right" vertical="center" wrapText="1"/>
    </xf>
    <xf numFmtId="0" fontId="35" fillId="0" borderId="0" xfId="2" applyNumberFormat="1" applyFont="1" applyAlignment="1">
      <alignment horizontal="left"/>
    </xf>
    <xf numFmtId="0" fontId="23" fillId="0" borderId="0" xfId="43" applyNumberFormat="1" applyFont="1" applyFill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 xr:uid="{00000000-0005-0000-0000-00001D000000}"/>
    <cellStyle name="Napomene" xfId="43" xr:uid="{00000000-0005-0000-0000-00001E000000}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Normalno 2" xfId="50" xr:uid="{00000000-0005-0000-0000-000026000000}"/>
    <cellStyle name="Postotak" xfId="49" builtinId="5"/>
    <cellStyle name="Povezana ćelija" xfId="12" builtinId="24" customBuiltin="1"/>
    <cellStyle name="Provjera ćelije" xfId="13" builtinId="23" customBuiltin="1"/>
    <cellStyle name="Tanka linija ispod" xfId="44" xr:uid="{00000000-0005-0000-0000-00002A000000}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 xr:uid="{00000000-0005-0000-0000-00002E000000}"/>
    <cellStyle name="Ukupno - zadnji redak" xfId="46" xr:uid="{00000000-0005-0000-0000-00002F000000}"/>
    <cellStyle name="Unos" xfId="9" builtinId="20" customBuiltin="1"/>
    <cellStyle name="Zadnji redak" xfId="47" xr:uid="{00000000-0005-0000-0000-000031000000}"/>
    <cellStyle name="Zaglavlje" xfId="48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0-40AC-A877-3C7C40DCA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D0-40AC-A877-3C7C40DCA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D0-40AC-A877-3C7C40DCAB5A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0-40AC-A877-3C7C40DCAB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0-40AC-A877-3C7C40DCAB5A}"/>
              </c:ext>
            </c:extLst>
          </c:dPt>
          <c:dLbls>
            <c:dLbl>
              <c:idx val="0"/>
              <c:layout>
                <c:manualLayout>
                  <c:x val="5.7879502067576541E-2"/>
                  <c:y val="-2.6362253115828387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1D0-40AC-A877-3C7C40DCAB5A}"/>
                </c:ext>
              </c:extLst>
            </c:dLbl>
            <c:dLbl>
              <c:idx val="1"/>
              <c:layout>
                <c:manualLayout>
                  <c:x val="-8.3163177854434042E-2"/>
                  <c:y val="0.175696184891937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736AC-008B-4A25-BE79-7439698C7680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>
                        <a:defRPr/>
                      </a:pPr>
                      <a:t>[VRIJEDNOST]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9441396964707"/>
                      <c:h val="0.194648464385934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D0-40AC-A877-3C7C40DCAB5A}"/>
                </c:ext>
              </c:extLst>
            </c:dLbl>
            <c:dLbl>
              <c:idx val="2"/>
              <c:layout>
                <c:manualLayout>
                  <c:x val="-0.13554389047200738"/>
                  <c:y val="2.3010336931771156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1D0-40AC-A877-3C7C40DCAB5A}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1D0-40AC-A877-3C7C40DCAB5A}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1D0-40AC-A877-3C7C40DC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4.'!$B$6:$B$10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1., 2., 3. i 4.'!$D$6:$D$10</c:f>
              <c:numCache>
                <c:formatCode>0.00%</c:formatCode>
                <c:ptCount val="5"/>
                <c:pt idx="0">
                  <c:v>0.87309999999999999</c:v>
                </c:pt>
                <c:pt idx="1">
                  <c:v>5.8900000000000001E-2</c:v>
                </c:pt>
                <c:pt idx="2">
                  <c:v>2.23E-2</c:v>
                </c:pt>
                <c:pt idx="3">
                  <c:v>4.5600000000000002E-2</c:v>
                </c:pt>
                <c:pt idx="4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D0-40AC-A877-3C7C40DC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56-4036-97C1-CDFF13A119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56-4036-97C1-CDFF13A119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11.'!$J$4:$J$5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9. i 11.'!$L$4:$L$5</c:f>
              <c:numCache>
                <c:formatCode>0%</c:formatCode>
                <c:ptCount val="2"/>
                <c:pt idx="0">
                  <c:v>8.0755876579710159E-2</c:v>
                </c:pt>
                <c:pt idx="1">
                  <c:v>0.91924412342028983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6-4289-8A4C-154F7481DD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90164633618856E-2"/>
          <c:y val="6.9082099325916038E-2"/>
          <c:w val="0.90144524069699328"/>
          <c:h val="0.69671159164989471"/>
        </c:manualLayout>
      </c:layout>
      <c:lineChart>
        <c:grouping val="standard"/>
        <c:varyColors val="0"/>
        <c:ser>
          <c:idx val="0"/>
          <c:order val="0"/>
          <c:tx>
            <c:strRef>
              <c:f>'Slika 12.'!$C$5</c:f>
              <c:strCache>
                <c:ptCount val="1"/>
                <c:pt idx="0">
                  <c:v>Broj transakcija  ̶  internetsko bankarstvo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12.'!$B$6:$B$41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12.'!$C$6:$C$41</c:f>
              <c:numCache>
                <c:formatCode>#,##0_);\(#,##0\)</c:formatCode>
                <c:ptCount val="36"/>
                <c:pt idx="0">
                  <c:v>1593014</c:v>
                </c:pt>
                <c:pt idx="1">
                  <c:v>1540140</c:v>
                </c:pt>
                <c:pt idx="2">
                  <c:v>1683715</c:v>
                </c:pt>
                <c:pt idx="3">
                  <c:v>1527566</c:v>
                </c:pt>
                <c:pt idx="4">
                  <c:v>1590966</c:v>
                </c:pt>
                <c:pt idx="5">
                  <c:v>1586551</c:v>
                </c:pt>
                <c:pt idx="6">
                  <c:v>1495475</c:v>
                </c:pt>
                <c:pt idx="7">
                  <c:v>1438303</c:v>
                </c:pt>
                <c:pt idx="8">
                  <c:v>1503233</c:v>
                </c:pt>
                <c:pt idx="9">
                  <c:v>1438813</c:v>
                </c:pt>
                <c:pt idx="10">
                  <c:v>1386186</c:v>
                </c:pt>
                <c:pt idx="11">
                  <c:v>1526799</c:v>
                </c:pt>
                <c:pt idx="12">
                  <c:v>1288994</c:v>
                </c:pt>
                <c:pt idx="13">
                  <c:v>1309008</c:v>
                </c:pt>
                <c:pt idx="14">
                  <c:v>1414279</c:v>
                </c:pt>
                <c:pt idx="15">
                  <c:v>1275684</c:v>
                </c:pt>
                <c:pt idx="16">
                  <c:v>1357434</c:v>
                </c:pt>
                <c:pt idx="17">
                  <c:v>1324782</c:v>
                </c:pt>
                <c:pt idx="18">
                  <c:v>1299282</c:v>
                </c:pt>
                <c:pt idx="19">
                  <c:v>1202714</c:v>
                </c:pt>
                <c:pt idx="20">
                  <c:v>1238479</c:v>
                </c:pt>
                <c:pt idx="21">
                  <c:v>1268871</c:v>
                </c:pt>
                <c:pt idx="22">
                  <c:v>1208074</c:v>
                </c:pt>
                <c:pt idx="23">
                  <c:v>1212115</c:v>
                </c:pt>
                <c:pt idx="24">
                  <c:v>1170199</c:v>
                </c:pt>
                <c:pt idx="25">
                  <c:v>1082428</c:v>
                </c:pt>
                <c:pt idx="26">
                  <c:v>1050097</c:v>
                </c:pt>
                <c:pt idx="27">
                  <c:v>1081875</c:v>
                </c:pt>
                <c:pt idx="28">
                  <c:v>1046585</c:v>
                </c:pt>
                <c:pt idx="29">
                  <c:v>973297</c:v>
                </c:pt>
                <c:pt idx="30">
                  <c:v>1011024</c:v>
                </c:pt>
                <c:pt idx="31">
                  <c:v>877632</c:v>
                </c:pt>
                <c:pt idx="32">
                  <c:v>966275</c:v>
                </c:pt>
                <c:pt idx="33">
                  <c:v>953837</c:v>
                </c:pt>
                <c:pt idx="34">
                  <c:v>899866</c:v>
                </c:pt>
                <c:pt idx="35">
                  <c:v>957916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3-4FE2-BD93-7E77E89132E2}"/>
            </c:ext>
          </c:extLst>
        </c:ser>
        <c:ser>
          <c:idx val="1"/>
          <c:order val="1"/>
          <c:tx>
            <c:strRef>
              <c:f>'Slika 12.'!$D$5</c:f>
              <c:strCache>
                <c:ptCount val="1"/>
                <c:pt idx="0">
                  <c:v>Broj transakcija  ̶  mobilno bankarstvo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12.'!$B$6:$B$41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12.'!$D$6:$D$41</c:f>
              <c:numCache>
                <c:formatCode>#,##0_);\(#,##0\)</c:formatCode>
                <c:ptCount val="36"/>
                <c:pt idx="0">
                  <c:v>9594495</c:v>
                </c:pt>
                <c:pt idx="1">
                  <c:v>9399719</c:v>
                </c:pt>
                <c:pt idx="2">
                  <c:v>10520224</c:v>
                </c:pt>
                <c:pt idx="3">
                  <c:v>9896229</c:v>
                </c:pt>
                <c:pt idx="4">
                  <c:v>10638225</c:v>
                </c:pt>
                <c:pt idx="5">
                  <c:v>10583305</c:v>
                </c:pt>
                <c:pt idx="6">
                  <c:v>10355073</c:v>
                </c:pt>
                <c:pt idx="7">
                  <c:v>10180768</c:v>
                </c:pt>
                <c:pt idx="8">
                  <c:v>10812607</c:v>
                </c:pt>
                <c:pt idx="9">
                  <c:v>10856065</c:v>
                </c:pt>
                <c:pt idx="10">
                  <c:v>10746343</c:v>
                </c:pt>
                <c:pt idx="11">
                  <c:v>11705648</c:v>
                </c:pt>
                <c:pt idx="12">
                  <c:v>10734100</c:v>
                </c:pt>
                <c:pt idx="13">
                  <c:v>10940175</c:v>
                </c:pt>
                <c:pt idx="14">
                  <c:v>12014342</c:v>
                </c:pt>
                <c:pt idx="15">
                  <c:v>11200732</c:v>
                </c:pt>
                <c:pt idx="16">
                  <c:v>12211669</c:v>
                </c:pt>
                <c:pt idx="17">
                  <c:v>11916727</c:v>
                </c:pt>
                <c:pt idx="18">
                  <c:v>11892044</c:v>
                </c:pt>
                <c:pt idx="19">
                  <c:v>11378476</c:v>
                </c:pt>
                <c:pt idx="20">
                  <c:v>11872180</c:v>
                </c:pt>
                <c:pt idx="21">
                  <c:v>12580185</c:v>
                </c:pt>
                <c:pt idx="22">
                  <c:v>12485653</c:v>
                </c:pt>
                <c:pt idx="23">
                  <c:v>12568756</c:v>
                </c:pt>
                <c:pt idx="24">
                  <c:v>12844498</c:v>
                </c:pt>
                <c:pt idx="25">
                  <c:v>12472303</c:v>
                </c:pt>
                <c:pt idx="26">
                  <c:v>12935524</c:v>
                </c:pt>
                <c:pt idx="27">
                  <c:v>13360430</c:v>
                </c:pt>
                <c:pt idx="28">
                  <c:v>13783530</c:v>
                </c:pt>
                <c:pt idx="29">
                  <c:v>13414346</c:v>
                </c:pt>
                <c:pt idx="30">
                  <c:v>13937131</c:v>
                </c:pt>
                <c:pt idx="31">
                  <c:v>12722335</c:v>
                </c:pt>
                <c:pt idx="32">
                  <c:v>13902413</c:v>
                </c:pt>
                <c:pt idx="33">
                  <c:v>14310795</c:v>
                </c:pt>
                <c:pt idx="34">
                  <c:v>13840879</c:v>
                </c:pt>
                <c:pt idx="35">
                  <c:v>14496123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3-4FE2-BD93-7E77E8913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6194111"/>
        <c:axId val="1946220735"/>
      </c:lineChart>
      <c:dateAx>
        <c:axId val="1946194111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20735"/>
        <c:crosses val="autoZero"/>
        <c:auto val="1"/>
        <c:lblOffset val="100"/>
        <c:baseTimeUnit val="months"/>
      </c:dateAx>
      <c:valAx>
        <c:axId val="194622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194111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110669436169842E-2"/>
                <c:y val="0.3984161982962538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41608827652634E-2"/>
          <c:y val="9.3734343238753834E-2"/>
          <c:w val="0.89457326909916124"/>
          <c:h val="0.6247404830770219"/>
        </c:manualLayout>
      </c:layout>
      <c:lineChart>
        <c:grouping val="standard"/>
        <c:varyColors val="0"/>
        <c:ser>
          <c:idx val="0"/>
          <c:order val="0"/>
          <c:tx>
            <c:strRef>
              <c:f>'Slika 13.'!$C$5</c:f>
              <c:strCache>
                <c:ptCount val="1"/>
                <c:pt idx="0">
                  <c:v>Vrijednost transakcija  ̶  internetsko bankarstvo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13.'!$B$6:$B$41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13.'!$C$6:$C$41</c:f>
              <c:numCache>
                <c:formatCode>#,##0_);\(#,##0\)</c:formatCode>
                <c:ptCount val="36"/>
                <c:pt idx="0">
                  <c:v>268636572.3007499</c:v>
                </c:pt>
                <c:pt idx="1">
                  <c:v>291409406.59632355</c:v>
                </c:pt>
                <c:pt idx="2">
                  <c:v>372267616.69652927</c:v>
                </c:pt>
                <c:pt idx="3">
                  <c:v>266592292.91923815</c:v>
                </c:pt>
                <c:pt idx="4">
                  <c:v>288112676.62087727</c:v>
                </c:pt>
                <c:pt idx="5">
                  <c:v>286096254.56234652</c:v>
                </c:pt>
                <c:pt idx="6">
                  <c:v>292913302.54164177</c:v>
                </c:pt>
                <c:pt idx="7">
                  <c:v>234082669.45384562</c:v>
                </c:pt>
                <c:pt idx="8">
                  <c:v>272186676.88632292</c:v>
                </c:pt>
                <c:pt idx="9">
                  <c:v>250219739.73057267</c:v>
                </c:pt>
                <c:pt idx="10">
                  <c:v>240776101.00205719</c:v>
                </c:pt>
                <c:pt idx="11">
                  <c:v>267947748.22483242</c:v>
                </c:pt>
                <c:pt idx="12">
                  <c:v>305898719</c:v>
                </c:pt>
                <c:pt idx="13">
                  <c:v>311542176</c:v>
                </c:pt>
                <c:pt idx="14">
                  <c:v>380188130</c:v>
                </c:pt>
                <c:pt idx="15">
                  <c:v>309103754</c:v>
                </c:pt>
                <c:pt idx="16">
                  <c:v>316899919</c:v>
                </c:pt>
                <c:pt idx="17">
                  <c:v>340481228</c:v>
                </c:pt>
                <c:pt idx="18">
                  <c:v>291536849</c:v>
                </c:pt>
                <c:pt idx="19">
                  <c:v>252725533</c:v>
                </c:pt>
                <c:pt idx="20">
                  <c:v>287576710</c:v>
                </c:pt>
                <c:pt idx="21">
                  <c:v>368087353</c:v>
                </c:pt>
                <c:pt idx="22">
                  <c:v>464624080</c:v>
                </c:pt>
                <c:pt idx="23">
                  <c:v>348524101</c:v>
                </c:pt>
                <c:pt idx="24">
                  <c:v>289944876</c:v>
                </c:pt>
                <c:pt idx="25">
                  <c:v>425830004</c:v>
                </c:pt>
                <c:pt idx="26">
                  <c:v>295238350</c:v>
                </c:pt>
                <c:pt idx="27">
                  <c:v>312415014</c:v>
                </c:pt>
                <c:pt idx="28">
                  <c:v>381489387</c:v>
                </c:pt>
                <c:pt idx="29">
                  <c:v>305927985</c:v>
                </c:pt>
                <c:pt idx="30">
                  <c:v>320169395</c:v>
                </c:pt>
                <c:pt idx="31">
                  <c:v>225882166</c:v>
                </c:pt>
                <c:pt idx="32">
                  <c:v>335059134</c:v>
                </c:pt>
                <c:pt idx="33">
                  <c:v>343705844</c:v>
                </c:pt>
                <c:pt idx="34">
                  <c:v>346655389</c:v>
                </c:pt>
                <c:pt idx="35">
                  <c:v>352377569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6-41A3-BBEC-35223B0EFEDF}"/>
            </c:ext>
          </c:extLst>
        </c:ser>
        <c:ser>
          <c:idx val="1"/>
          <c:order val="1"/>
          <c:tx>
            <c:strRef>
              <c:f>'Slika 13.'!$D$5</c:f>
              <c:strCache>
                <c:ptCount val="1"/>
                <c:pt idx="0">
                  <c:v>Vrijednost transakcija  ̶  mobilno bankarstvo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13.'!$B$6:$B$41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13.'!$D$6:$D$41</c:f>
              <c:numCache>
                <c:formatCode>#,##0_);\(#,##0\)</c:formatCode>
                <c:ptCount val="36"/>
                <c:pt idx="0">
                  <c:v>988049411.24162185</c:v>
                </c:pt>
                <c:pt idx="1">
                  <c:v>1038594903.4441568</c:v>
                </c:pt>
                <c:pt idx="2">
                  <c:v>1230645431.6809342</c:v>
                </c:pt>
                <c:pt idx="3">
                  <c:v>1115862776.4284291</c:v>
                </c:pt>
                <c:pt idx="4">
                  <c:v>1195676617.6919503</c:v>
                </c:pt>
                <c:pt idx="5">
                  <c:v>1198704768.0668921</c:v>
                </c:pt>
                <c:pt idx="6">
                  <c:v>1250231640.5866346</c:v>
                </c:pt>
                <c:pt idx="7">
                  <c:v>1148407436.3262327</c:v>
                </c:pt>
                <c:pt idx="8">
                  <c:v>1242133685.8451123</c:v>
                </c:pt>
                <c:pt idx="9">
                  <c:v>1225027017.8512177</c:v>
                </c:pt>
                <c:pt idx="10">
                  <c:v>1228010089.5878956</c:v>
                </c:pt>
                <c:pt idx="11">
                  <c:v>1344144195.5006967</c:v>
                </c:pt>
                <c:pt idx="12">
                  <c:v>1527323202</c:v>
                </c:pt>
                <c:pt idx="13">
                  <c:v>1540198772</c:v>
                </c:pt>
                <c:pt idx="14">
                  <c:v>1682576326</c:v>
                </c:pt>
                <c:pt idx="15">
                  <c:v>1481468939</c:v>
                </c:pt>
                <c:pt idx="16">
                  <c:v>1611771345</c:v>
                </c:pt>
                <c:pt idx="17">
                  <c:v>1604763105</c:v>
                </c:pt>
                <c:pt idx="18">
                  <c:v>1611027923</c:v>
                </c:pt>
                <c:pt idx="19">
                  <c:v>1524007771</c:v>
                </c:pt>
                <c:pt idx="20">
                  <c:v>1690485353</c:v>
                </c:pt>
                <c:pt idx="21">
                  <c:v>1854273843</c:v>
                </c:pt>
                <c:pt idx="22">
                  <c:v>2200505950</c:v>
                </c:pt>
                <c:pt idx="23">
                  <c:v>1831133504</c:v>
                </c:pt>
                <c:pt idx="24">
                  <c:v>1752683085</c:v>
                </c:pt>
                <c:pt idx="25">
                  <c:v>2283849408</c:v>
                </c:pt>
                <c:pt idx="26">
                  <c:v>1880810533</c:v>
                </c:pt>
                <c:pt idx="27">
                  <c:v>1939144124</c:v>
                </c:pt>
                <c:pt idx="28">
                  <c:v>2315200226</c:v>
                </c:pt>
                <c:pt idx="29">
                  <c:v>2097555528</c:v>
                </c:pt>
                <c:pt idx="30">
                  <c:v>2215462437</c:v>
                </c:pt>
                <c:pt idx="31">
                  <c:v>1831292949</c:v>
                </c:pt>
                <c:pt idx="32">
                  <c:v>2344414697</c:v>
                </c:pt>
                <c:pt idx="33">
                  <c:v>2228614128</c:v>
                </c:pt>
                <c:pt idx="34">
                  <c:v>2305625811</c:v>
                </c:pt>
                <c:pt idx="35">
                  <c:v>2446156623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6-41A3-BBEC-35223B0E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6660655"/>
        <c:axId val="1786663151"/>
      </c:lineChart>
      <c:dateAx>
        <c:axId val="178666065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3151"/>
        <c:crosses val="autoZero"/>
        <c:auto val="1"/>
        <c:lblOffset val="100"/>
        <c:baseTimeUnit val="months"/>
      </c:dateAx>
      <c:valAx>
        <c:axId val="178666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065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650575980076097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14.'!$C$5</c:f>
              <c:strCache>
                <c:ptCount val="1"/>
                <c:pt idx="0">
                  <c:v>Broj transakcija  ̶  internetsko bankarstvo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14.'!$B$6:$B$41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14.'!$C$6:$C$39</c:f>
              <c:numCache>
                <c:formatCode>#,##0_);\(#,##0\)</c:formatCode>
                <c:ptCount val="34"/>
                <c:pt idx="0">
                  <c:v>7600783</c:v>
                </c:pt>
                <c:pt idx="1">
                  <c:v>7713911</c:v>
                </c:pt>
                <c:pt idx="2">
                  <c:v>8687133</c:v>
                </c:pt>
                <c:pt idx="3">
                  <c:v>8615871</c:v>
                </c:pt>
                <c:pt idx="4">
                  <c:v>9196187</c:v>
                </c:pt>
                <c:pt idx="5">
                  <c:v>9347759</c:v>
                </c:pt>
                <c:pt idx="6">
                  <c:v>9563219</c:v>
                </c:pt>
                <c:pt idx="7">
                  <c:v>9279907</c:v>
                </c:pt>
                <c:pt idx="8">
                  <c:v>9354472</c:v>
                </c:pt>
                <c:pt idx="9">
                  <c:v>9146350</c:v>
                </c:pt>
                <c:pt idx="10">
                  <c:v>8831225</c:v>
                </c:pt>
                <c:pt idx="11">
                  <c:v>10696584</c:v>
                </c:pt>
                <c:pt idx="12">
                  <c:v>7627151</c:v>
                </c:pt>
                <c:pt idx="13">
                  <c:v>7940349</c:v>
                </c:pt>
                <c:pt idx="14">
                  <c:v>9180581</c:v>
                </c:pt>
                <c:pt idx="15">
                  <c:v>8802135</c:v>
                </c:pt>
                <c:pt idx="16">
                  <c:v>9679354</c:v>
                </c:pt>
                <c:pt idx="17">
                  <c:v>9674894</c:v>
                </c:pt>
                <c:pt idx="18">
                  <c:v>9945498</c:v>
                </c:pt>
                <c:pt idx="19">
                  <c:v>9443145</c:v>
                </c:pt>
                <c:pt idx="20">
                  <c:v>9302540</c:v>
                </c:pt>
                <c:pt idx="21">
                  <c:v>9614965</c:v>
                </c:pt>
                <c:pt idx="22">
                  <c:v>9178464</c:v>
                </c:pt>
                <c:pt idx="23">
                  <c:v>10378104</c:v>
                </c:pt>
                <c:pt idx="24">
                  <c:v>8544260</c:v>
                </c:pt>
                <c:pt idx="25">
                  <c:v>8512934</c:v>
                </c:pt>
                <c:pt idx="26">
                  <c:v>9161830</c:v>
                </c:pt>
                <c:pt idx="27">
                  <c:v>9351537</c:v>
                </c:pt>
                <c:pt idx="28">
                  <c:v>9844859</c:v>
                </c:pt>
                <c:pt idx="29">
                  <c:v>9581316</c:v>
                </c:pt>
                <c:pt idx="30">
                  <c:v>10582272</c:v>
                </c:pt>
                <c:pt idx="31">
                  <c:v>9352955</c:v>
                </c:pt>
                <c:pt idx="32">
                  <c:v>9541737</c:v>
                </c:pt>
                <c:pt idx="33">
                  <c:v>9803875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8-40A4-BD01-353E01CA5F0B}"/>
            </c:ext>
          </c:extLst>
        </c:ser>
        <c:ser>
          <c:idx val="1"/>
          <c:order val="1"/>
          <c:tx>
            <c:strRef>
              <c:f>'Slika 14.'!$D$5</c:f>
              <c:strCache>
                <c:ptCount val="1"/>
                <c:pt idx="0">
                  <c:v>Broj transakcija  ̶  mobilno bankarstvo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14.'!$B$6:$B$41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14.'!$D$6:$D$41</c:f>
              <c:numCache>
                <c:formatCode>#,##0_);\(#,##0\)</c:formatCode>
                <c:ptCount val="36"/>
                <c:pt idx="0">
                  <c:v>951874</c:v>
                </c:pt>
                <c:pt idx="1">
                  <c:v>1002355</c:v>
                </c:pt>
                <c:pt idx="2">
                  <c:v>1151067</c:v>
                </c:pt>
                <c:pt idx="3">
                  <c:v>1103574</c:v>
                </c:pt>
                <c:pt idx="4">
                  <c:v>1216181</c:v>
                </c:pt>
                <c:pt idx="5">
                  <c:v>1241077</c:v>
                </c:pt>
                <c:pt idx="6">
                  <c:v>1260398</c:v>
                </c:pt>
                <c:pt idx="7">
                  <c:v>1277198</c:v>
                </c:pt>
                <c:pt idx="8">
                  <c:v>1310285</c:v>
                </c:pt>
                <c:pt idx="9">
                  <c:v>1271303</c:v>
                </c:pt>
                <c:pt idx="10">
                  <c:v>1250393</c:v>
                </c:pt>
                <c:pt idx="11">
                  <c:v>1396183</c:v>
                </c:pt>
                <c:pt idx="12">
                  <c:v>1251526</c:v>
                </c:pt>
                <c:pt idx="13">
                  <c:v>1362183</c:v>
                </c:pt>
                <c:pt idx="14">
                  <c:v>1573832</c:v>
                </c:pt>
                <c:pt idx="15">
                  <c:v>1481165</c:v>
                </c:pt>
                <c:pt idx="16">
                  <c:v>1678439</c:v>
                </c:pt>
                <c:pt idx="17">
                  <c:v>1712478</c:v>
                </c:pt>
                <c:pt idx="18">
                  <c:v>1783649</c:v>
                </c:pt>
                <c:pt idx="19">
                  <c:v>1727478</c:v>
                </c:pt>
                <c:pt idx="20">
                  <c:v>1749019</c:v>
                </c:pt>
                <c:pt idx="21">
                  <c:v>1802613</c:v>
                </c:pt>
                <c:pt idx="22">
                  <c:v>1687110</c:v>
                </c:pt>
                <c:pt idx="23">
                  <c:v>1769100</c:v>
                </c:pt>
                <c:pt idx="24">
                  <c:v>1633465</c:v>
                </c:pt>
                <c:pt idx="25">
                  <c:v>1660006</c:v>
                </c:pt>
                <c:pt idx="26">
                  <c:v>1727171</c:v>
                </c:pt>
                <c:pt idx="27">
                  <c:v>1853196</c:v>
                </c:pt>
                <c:pt idx="28">
                  <c:v>1929982</c:v>
                </c:pt>
                <c:pt idx="29">
                  <c:v>1894128</c:v>
                </c:pt>
                <c:pt idx="30">
                  <c:v>2134535</c:v>
                </c:pt>
                <c:pt idx="31">
                  <c:v>1895562</c:v>
                </c:pt>
                <c:pt idx="32">
                  <c:v>2028453</c:v>
                </c:pt>
                <c:pt idx="33">
                  <c:v>2095759</c:v>
                </c:pt>
                <c:pt idx="34" formatCode="#,##0">
                  <c:v>1924229</c:v>
                </c:pt>
                <c:pt idx="35">
                  <c:v>2139789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8-40A4-BD01-353E01CA5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604975"/>
        <c:axId val="327612879"/>
      </c:lineChart>
      <c:dateAx>
        <c:axId val="32760497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27612879"/>
        <c:crosses val="autoZero"/>
        <c:auto val="1"/>
        <c:lblOffset val="100"/>
        <c:baseTimeUnit val="months"/>
      </c:dateAx>
      <c:valAx>
        <c:axId val="32761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2760497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15.'!$C$5</c:f>
              <c:strCache>
                <c:ptCount val="1"/>
                <c:pt idx="0">
                  <c:v>Vrijednost transakcija  ̶  internetsko bankarstvo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15.'!$B$6:$B$41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15.'!$C$6:$C$41</c:f>
              <c:numCache>
                <c:formatCode>#,##0_);\(#,##0\)</c:formatCode>
                <c:ptCount val="36"/>
                <c:pt idx="0">
                  <c:v>12466603479.59</c:v>
                </c:pt>
                <c:pt idx="1">
                  <c:v>14114445432.350002</c:v>
                </c:pt>
                <c:pt idx="2">
                  <c:v>14461680709.85001</c:v>
                </c:pt>
                <c:pt idx="3">
                  <c:v>13979078902.780003</c:v>
                </c:pt>
                <c:pt idx="4">
                  <c:v>14957225058.869999</c:v>
                </c:pt>
                <c:pt idx="5">
                  <c:v>15773958664.419998</c:v>
                </c:pt>
                <c:pt idx="6">
                  <c:v>18369650342.699989</c:v>
                </c:pt>
                <c:pt idx="7">
                  <c:v>16595657931.350006</c:v>
                </c:pt>
                <c:pt idx="8">
                  <c:v>17274985214.57</c:v>
                </c:pt>
                <c:pt idx="9">
                  <c:v>16757104682.75</c:v>
                </c:pt>
                <c:pt idx="10">
                  <c:v>15019170301.950001</c:v>
                </c:pt>
                <c:pt idx="11">
                  <c:v>18236622691.200001</c:v>
                </c:pt>
                <c:pt idx="12">
                  <c:v>14774617748</c:v>
                </c:pt>
                <c:pt idx="13">
                  <c:v>14630569293</c:v>
                </c:pt>
                <c:pt idx="14">
                  <c:v>18696999710</c:v>
                </c:pt>
                <c:pt idx="15">
                  <c:v>15673462539</c:v>
                </c:pt>
                <c:pt idx="16">
                  <c:v>17751145458</c:v>
                </c:pt>
                <c:pt idx="17">
                  <c:v>18479463645</c:v>
                </c:pt>
                <c:pt idx="18">
                  <c:v>19449276583</c:v>
                </c:pt>
                <c:pt idx="19">
                  <c:v>17916108733</c:v>
                </c:pt>
                <c:pt idx="20">
                  <c:v>17291579158</c:v>
                </c:pt>
                <c:pt idx="21">
                  <c:v>18358313226</c:v>
                </c:pt>
                <c:pt idx="22">
                  <c:v>18627806111</c:v>
                </c:pt>
                <c:pt idx="23">
                  <c:v>23847002803</c:v>
                </c:pt>
                <c:pt idx="24">
                  <c:v>17809831209</c:v>
                </c:pt>
                <c:pt idx="25">
                  <c:v>16309941401</c:v>
                </c:pt>
                <c:pt idx="26">
                  <c:v>17650018895</c:v>
                </c:pt>
                <c:pt idx="27">
                  <c:v>20223982844</c:v>
                </c:pt>
                <c:pt idx="28">
                  <c:v>20702756122</c:v>
                </c:pt>
                <c:pt idx="29">
                  <c:v>20285818074</c:v>
                </c:pt>
                <c:pt idx="30">
                  <c:v>27776548865</c:v>
                </c:pt>
                <c:pt idx="31">
                  <c:v>20727268233</c:v>
                </c:pt>
                <c:pt idx="32">
                  <c:v>21372569321</c:v>
                </c:pt>
                <c:pt idx="33">
                  <c:v>22240512032</c:v>
                </c:pt>
                <c:pt idx="34">
                  <c:v>20934203065</c:v>
                </c:pt>
                <c:pt idx="35">
                  <c:v>26269828065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A-4BC7-87D8-DC6BEDBD2BE5}"/>
            </c:ext>
          </c:extLst>
        </c:ser>
        <c:ser>
          <c:idx val="1"/>
          <c:order val="1"/>
          <c:tx>
            <c:strRef>
              <c:f>'Slika 15.'!$D$5</c:f>
              <c:strCache>
                <c:ptCount val="1"/>
                <c:pt idx="0">
                  <c:v>Vrijednost transakcija  ̶  mobilno bankarstvo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15.'!$B$6:$B$41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15.'!$D$6:$D$41</c:f>
              <c:numCache>
                <c:formatCode>#,##0_);\(#,##0\)</c:formatCode>
                <c:ptCount val="36"/>
                <c:pt idx="0">
                  <c:v>426519981.81697524</c:v>
                </c:pt>
                <c:pt idx="1">
                  <c:v>465682261.33120972</c:v>
                </c:pt>
                <c:pt idx="2">
                  <c:v>580813915.72101665</c:v>
                </c:pt>
                <c:pt idx="3">
                  <c:v>549297742.91592002</c:v>
                </c:pt>
                <c:pt idx="4">
                  <c:v>594105802.77390671</c:v>
                </c:pt>
                <c:pt idx="5">
                  <c:v>631115050.76647413</c:v>
                </c:pt>
                <c:pt idx="6">
                  <c:v>669487225.16424441</c:v>
                </c:pt>
                <c:pt idx="7">
                  <c:v>713657749.41933763</c:v>
                </c:pt>
                <c:pt idx="8">
                  <c:v>720371543.30081618</c:v>
                </c:pt>
                <c:pt idx="9">
                  <c:v>673133391.20047772</c:v>
                </c:pt>
                <c:pt idx="10">
                  <c:v>667309868.73714244</c:v>
                </c:pt>
                <c:pt idx="11">
                  <c:v>774015970.13736808</c:v>
                </c:pt>
                <c:pt idx="12">
                  <c:v>680670121</c:v>
                </c:pt>
                <c:pt idx="13">
                  <c:v>737913580</c:v>
                </c:pt>
                <c:pt idx="14">
                  <c:v>903989289</c:v>
                </c:pt>
                <c:pt idx="15">
                  <c:v>857773295</c:v>
                </c:pt>
                <c:pt idx="16">
                  <c:v>1000749622</c:v>
                </c:pt>
                <c:pt idx="17">
                  <c:v>1051830761</c:v>
                </c:pt>
                <c:pt idx="18">
                  <c:v>1119309463</c:v>
                </c:pt>
                <c:pt idx="19">
                  <c:v>1074649308</c:v>
                </c:pt>
                <c:pt idx="20">
                  <c:v>1503711238</c:v>
                </c:pt>
                <c:pt idx="21">
                  <c:v>1138704287</c:v>
                </c:pt>
                <c:pt idx="22">
                  <c:v>1046367976</c:v>
                </c:pt>
                <c:pt idx="23">
                  <c:v>1185197016</c:v>
                </c:pt>
                <c:pt idx="24">
                  <c:v>977015058</c:v>
                </c:pt>
                <c:pt idx="25">
                  <c:v>1050290149</c:v>
                </c:pt>
                <c:pt idx="26">
                  <c:v>1061487679</c:v>
                </c:pt>
                <c:pt idx="27">
                  <c:v>1224175569</c:v>
                </c:pt>
                <c:pt idx="28">
                  <c:v>1281646411</c:v>
                </c:pt>
                <c:pt idx="29">
                  <c:v>1236028822</c:v>
                </c:pt>
                <c:pt idx="30">
                  <c:v>1519049685</c:v>
                </c:pt>
                <c:pt idx="31">
                  <c:v>1336711055</c:v>
                </c:pt>
                <c:pt idx="32">
                  <c:v>1415464447</c:v>
                </c:pt>
                <c:pt idx="33">
                  <c:v>1521284797</c:v>
                </c:pt>
                <c:pt idx="34">
                  <c:v>1303387876</c:v>
                </c:pt>
                <c:pt idx="35">
                  <c:v>1599897201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A-4BC7-87D8-DC6BEDBD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28735"/>
        <c:axId val="124748383"/>
      </c:lineChart>
      <c:dateAx>
        <c:axId val="17832873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748383"/>
        <c:crosses val="autoZero"/>
        <c:auto val="1"/>
        <c:lblOffset val="100"/>
        <c:baseTimeUnit val="months"/>
      </c:dateAx>
      <c:valAx>
        <c:axId val="12474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32873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371254774623079E-2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16., 17. i 18.'!$G$5</c:f>
              <c:strCache>
                <c:ptCount val="1"/>
                <c:pt idx="0">
                  <c:v> 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18.'!$G$6:$G$17</c:f>
              <c:numCache>
                <c:formatCode>#,##0</c:formatCode>
                <c:ptCount val="12"/>
                <c:pt idx="0">
                  <c:v>2202685</c:v>
                </c:pt>
                <c:pt idx="1">
                  <c:v>2187488</c:v>
                </c:pt>
                <c:pt idx="2">
                  <c:v>2206152</c:v>
                </c:pt>
                <c:pt idx="3">
                  <c:v>2256032</c:v>
                </c:pt>
                <c:pt idx="4">
                  <c:v>2256955</c:v>
                </c:pt>
                <c:pt idx="5">
                  <c:v>2244793</c:v>
                </c:pt>
                <c:pt idx="6">
                  <c:v>2315832</c:v>
                </c:pt>
                <c:pt idx="7">
                  <c:v>2277258</c:v>
                </c:pt>
                <c:pt idx="8">
                  <c:v>2300660</c:v>
                </c:pt>
                <c:pt idx="9">
                  <c:v>2339787</c:v>
                </c:pt>
                <c:pt idx="10">
                  <c:v>2324538</c:v>
                </c:pt>
                <c:pt idx="11">
                  <c:v>2373495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2-4C34-85E3-7DCC41CD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20768"/>
        <c:axId val="136079008"/>
      </c:lineChart>
      <c:lineChart>
        <c:grouping val="standard"/>
        <c:varyColors val="0"/>
        <c:ser>
          <c:idx val="1"/>
          <c:order val="1"/>
          <c:tx>
            <c:strRef>
              <c:f>'Slika 16., 17. i 18.'!$H$5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18.'!$H$6:$H$17</c:f>
              <c:numCache>
                <c:formatCode>#,##0</c:formatCode>
                <c:ptCount val="12"/>
                <c:pt idx="0">
                  <c:v>1001482788</c:v>
                </c:pt>
                <c:pt idx="1">
                  <c:v>920294091</c:v>
                </c:pt>
                <c:pt idx="2">
                  <c:v>859959761</c:v>
                </c:pt>
                <c:pt idx="3">
                  <c:v>999311506</c:v>
                </c:pt>
                <c:pt idx="4">
                  <c:v>928264645</c:v>
                </c:pt>
                <c:pt idx="5">
                  <c:v>928343155</c:v>
                </c:pt>
                <c:pt idx="6">
                  <c:v>1080848848</c:v>
                </c:pt>
                <c:pt idx="7">
                  <c:v>1035714944</c:v>
                </c:pt>
                <c:pt idx="8">
                  <c:v>1045856508</c:v>
                </c:pt>
                <c:pt idx="9">
                  <c:v>1008004521</c:v>
                </c:pt>
                <c:pt idx="10">
                  <c:v>962599031</c:v>
                </c:pt>
                <c:pt idx="11">
                  <c:v>1060799894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2-4C34-85E3-7DCC41CD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005888"/>
        <c:axId val="1996997984"/>
      </c:lineChart>
      <c:catAx>
        <c:axId val="1360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79008"/>
        <c:crosses val="autoZero"/>
        <c:auto val="0"/>
        <c:lblAlgn val="ctr"/>
        <c:lblOffset val="100"/>
        <c:noMultiLvlLbl val="0"/>
      </c:catAx>
      <c:valAx>
        <c:axId val="136079008"/>
        <c:scaling>
          <c:orientation val="minMax"/>
          <c:max val="2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207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00812874892734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9699798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70058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18242948006612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970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9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16., 17. i 18.'!$E$5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18.'!$E$6:$E$17</c:f>
              <c:numCache>
                <c:formatCode>#,##0</c:formatCode>
                <c:ptCount val="12"/>
                <c:pt idx="0">
                  <c:v>80178</c:v>
                </c:pt>
                <c:pt idx="1">
                  <c:v>67601</c:v>
                </c:pt>
                <c:pt idx="2">
                  <c:v>64891</c:v>
                </c:pt>
                <c:pt idx="3">
                  <c:v>82680</c:v>
                </c:pt>
                <c:pt idx="4">
                  <c:v>70430</c:v>
                </c:pt>
                <c:pt idx="5">
                  <c:v>67110</c:v>
                </c:pt>
                <c:pt idx="6">
                  <c:v>87333</c:v>
                </c:pt>
                <c:pt idx="7">
                  <c:v>71270</c:v>
                </c:pt>
                <c:pt idx="8">
                  <c:v>74196</c:v>
                </c:pt>
                <c:pt idx="9">
                  <c:v>84974</c:v>
                </c:pt>
                <c:pt idx="10">
                  <c:v>70027</c:v>
                </c:pt>
                <c:pt idx="11">
                  <c:v>74579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7-409F-8293-90DF7313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508576"/>
        <c:axId val="1996510656"/>
      </c:lineChart>
      <c:lineChart>
        <c:grouping val="standard"/>
        <c:varyColors val="0"/>
        <c:ser>
          <c:idx val="1"/>
          <c:order val="1"/>
          <c:tx>
            <c:strRef>
              <c:f>'Slika 16., 17. i 18.'!$F$5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18.'!$F$6:$F$17</c:f>
              <c:numCache>
                <c:formatCode>#,##0</c:formatCode>
                <c:ptCount val="12"/>
                <c:pt idx="0">
                  <c:v>796593502</c:v>
                </c:pt>
                <c:pt idx="1">
                  <c:v>713911917</c:v>
                </c:pt>
                <c:pt idx="2">
                  <c:v>651323646</c:v>
                </c:pt>
                <c:pt idx="3">
                  <c:v>786110282</c:v>
                </c:pt>
                <c:pt idx="4">
                  <c:v>707927931</c:v>
                </c:pt>
                <c:pt idx="5">
                  <c:v>701743295</c:v>
                </c:pt>
                <c:pt idx="6">
                  <c:v>845400628</c:v>
                </c:pt>
                <c:pt idx="7">
                  <c:v>806059098</c:v>
                </c:pt>
                <c:pt idx="8">
                  <c:v>813581760</c:v>
                </c:pt>
                <c:pt idx="9">
                  <c:v>774785050</c:v>
                </c:pt>
                <c:pt idx="10">
                  <c:v>726508472</c:v>
                </c:pt>
                <c:pt idx="11">
                  <c:v>816927654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7-409F-8293-90DF7313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214656"/>
        <c:axId val="2030213824"/>
      </c:lineChart>
      <c:catAx>
        <c:axId val="199650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6510656"/>
        <c:crosses val="autoZero"/>
        <c:auto val="0"/>
        <c:lblAlgn val="ctr"/>
        <c:lblOffset val="100"/>
        <c:noMultiLvlLbl val="0"/>
      </c:catAx>
      <c:valAx>
        <c:axId val="199651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65085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302138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302146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3021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0213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16., 17. i 18.'!$C$5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18.'!$C$6:$C$17</c:f>
              <c:numCache>
                <c:formatCode>#,##0</c:formatCode>
                <c:ptCount val="12"/>
                <c:pt idx="0">
                  <c:v>2122507</c:v>
                </c:pt>
                <c:pt idx="1">
                  <c:v>2119887</c:v>
                </c:pt>
                <c:pt idx="2">
                  <c:v>2141261</c:v>
                </c:pt>
                <c:pt idx="3">
                  <c:v>2173352</c:v>
                </c:pt>
                <c:pt idx="4">
                  <c:v>2186525</c:v>
                </c:pt>
                <c:pt idx="5">
                  <c:v>2177683</c:v>
                </c:pt>
                <c:pt idx="6">
                  <c:v>2228499</c:v>
                </c:pt>
                <c:pt idx="7">
                  <c:v>2205988</c:v>
                </c:pt>
                <c:pt idx="8">
                  <c:v>2226464</c:v>
                </c:pt>
                <c:pt idx="9">
                  <c:v>2254813</c:v>
                </c:pt>
                <c:pt idx="10">
                  <c:v>2254511</c:v>
                </c:pt>
                <c:pt idx="11">
                  <c:v>2298916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D-4D01-BFD1-D2FBE928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20768"/>
        <c:axId val="136079008"/>
      </c:lineChart>
      <c:lineChart>
        <c:grouping val="standard"/>
        <c:varyColors val="0"/>
        <c:ser>
          <c:idx val="1"/>
          <c:order val="1"/>
          <c:tx>
            <c:strRef>
              <c:f>'Slika 16., 17. i 18.'!$D$5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18.'!$D$6:$D$17</c:f>
              <c:numCache>
                <c:formatCode>#,##0</c:formatCode>
                <c:ptCount val="12"/>
                <c:pt idx="0">
                  <c:v>204889286</c:v>
                </c:pt>
                <c:pt idx="1">
                  <c:v>206382174</c:v>
                </c:pt>
                <c:pt idx="2">
                  <c:v>208636115</c:v>
                </c:pt>
                <c:pt idx="3">
                  <c:v>213201224</c:v>
                </c:pt>
                <c:pt idx="4">
                  <c:v>220336714</c:v>
                </c:pt>
                <c:pt idx="5">
                  <c:v>226599860</c:v>
                </c:pt>
                <c:pt idx="6">
                  <c:v>235448220</c:v>
                </c:pt>
                <c:pt idx="7">
                  <c:v>229655846</c:v>
                </c:pt>
                <c:pt idx="8">
                  <c:v>232274748</c:v>
                </c:pt>
                <c:pt idx="9">
                  <c:v>233219471</c:v>
                </c:pt>
                <c:pt idx="10">
                  <c:v>236090559</c:v>
                </c:pt>
                <c:pt idx="11">
                  <c:v>243872240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D-4D01-BFD1-D2FBE928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005888"/>
        <c:axId val="1996997984"/>
      </c:lineChart>
      <c:catAx>
        <c:axId val="1360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79008"/>
        <c:crosses val="autoZero"/>
        <c:auto val="0"/>
        <c:lblAlgn val="ctr"/>
        <c:lblOffset val="100"/>
        <c:noMultiLvlLbl val="0"/>
      </c:catAx>
      <c:valAx>
        <c:axId val="136079008"/>
        <c:scaling>
          <c:orientation val="minMax"/>
          <c:max val="2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207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00812874892734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9699798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70058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18242948006612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970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9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19.'!$B$6:$B$41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19.'!$C$6:$C$41</c:f>
              <c:numCache>
                <c:formatCode>#,##0</c:formatCode>
                <c:ptCount val="36"/>
                <c:pt idx="0">
                  <c:v>363260</c:v>
                </c:pt>
                <c:pt idx="1">
                  <c:v>376862</c:v>
                </c:pt>
                <c:pt idx="2">
                  <c:v>421929</c:v>
                </c:pt>
                <c:pt idx="3">
                  <c:v>397046</c:v>
                </c:pt>
                <c:pt idx="4">
                  <c:v>416356</c:v>
                </c:pt>
                <c:pt idx="5">
                  <c:v>423801</c:v>
                </c:pt>
                <c:pt idx="6">
                  <c:v>416779</c:v>
                </c:pt>
                <c:pt idx="7">
                  <c:v>409054</c:v>
                </c:pt>
                <c:pt idx="8">
                  <c:v>428335</c:v>
                </c:pt>
                <c:pt idx="9">
                  <c:v>422699</c:v>
                </c:pt>
                <c:pt idx="10">
                  <c:v>434888</c:v>
                </c:pt>
                <c:pt idx="11">
                  <c:v>438976</c:v>
                </c:pt>
                <c:pt idx="12">
                  <c:v>382589</c:v>
                </c:pt>
                <c:pt idx="13">
                  <c:v>398782</c:v>
                </c:pt>
                <c:pt idx="14">
                  <c:v>484556</c:v>
                </c:pt>
                <c:pt idx="15">
                  <c:v>444010</c:v>
                </c:pt>
                <c:pt idx="16">
                  <c:v>485591</c:v>
                </c:pt>
                <c:pt idx="17">
                  <c:v>496704</c:v>
                </c:pt>
                <c:pt idx="18">
                  <c:v>493766</c:v>
                </c:pt>
                <c:pt idx="19">
                  <c:v>477786</c:v>
                </c:pt>
                <c:pt idx="20">
                  <c:v>493307</c:v>
                </c:pt>
                <c:pt idx="21">
                  <c:v>510855</c:v>
                </c:pt>
                <c:pt idx="22">
                  <c:v>506451</c:v>
                </c:pt>
                <c:pt idx="23">
                  <c:v>487955</c:v>
                </c:pt>
                <c:pt idx="24">
                  <c:v>498910</c:v>
                </c:pt>
                <c:pt idx="25">
                  <c:v>502938</c:v>
                </c:pt>
                <c:pt idx="26">
                  <c:v>517270</c:v>
                </c:pt>
                <c:pt idx="27">
                  <c:v>548769</c:v>
                </c:pt>
                <c:pt idx="28">
                  <c:v>559251</c:v>
                </c:pt>
                <c:pt idx="29">
                  <c:v>541206</c:v>
                </c:pt>
                <c:pt idx="30">
                  <c:v>599989</c:v>
                </c:pt>
                <c:pt idx="31">
                  <c:v>535559</c:v>
                </c:pt>
                <c:pt idx="32">
                  <c:v>563519</c:v>
                </c:pt>
                <c:pt idx="33">
                  <c:v>608440</c:v>
                </c:pt>
                <c:pt idx="34">
                  <c:v>566019</c:v>
                </c:pt>
                <c:pt idx="35">
                  <c:v>752141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9-4E38-A46E-8E3A5EBC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197023"/>
        <c:axId val="1946200767"/>
      </c:lineChart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19.'!$B$6:$B$41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19.'!$D$6:$D$41</c:f>
              <c:numCache>
                <c:formatCode>#,##0</c:formatCode>
                <c:ptCount val="36"/>
                <c:pt idx="0">
                  <c:v>3443997276.2800002</c:v>
                </c:pt>
                <c:pt idx="1">
                  <c:v>3417955588.6800013</c:v>
                </c:pt>
                <c:pt idx="2">
                  <c:v>4825568774.6100006</c:v>
                </c:pt>
                <c:pt idx="3">
                  <c:v>4063374763.6100011</c:v>
                </c:pt>
                <c:pt idx="4">
                  <c:v>4651407088.2000036</c:v>
                </c:pt>
                <c:pt idx="5">
                  <c:v>4765619972.8199987</c:v>
                </c:pt>
                <c:pt idx="6">
                  <c:v>4761242466.8200054</c:v>
                </c:pt>
                <c:pt idx="7">
                  <c:v>5185321028.6800022</c:v>
                </c:pt>
                <c:pt idx="8">
                  <c:v>5738732041.5699987</c:v>
                </c:pt>
                <c:pt idx="9">
                  <c:v>5719204349.1999989</c:v>
                </c:pt>
                <c:pt idx="10">
                  <c:v>5090917442.2299957</c:v>
                </c:pt>
                <c:pt idx="11">
                  <c:v>5694083281.5</c:v>
                </c:pt>
                <c:pt idx="12">
                  <c:v>5178794136.4000006</c:v>
                </c:pt>
                <c:pt idx="13">
                  <c:v>4033726263.249999</c:v>
                </c:pt>
                <c:pt idx="14">
                  <c:v>5421668001.7399998</c:v>
                </c:pt>
                <c:pt idx="15">
                  <c:v>4855888929.6199989</c:v>
                </c:pt>
                <c:pt idx="16">
                  <c:v>5057586366.6199999</c:v>
                </c:pt>
                <c:pt idx="17">
                  <c:v>5819454490.7600012</c:v>
                </c:pt>
                <c:pt idx="18">
                  <c:v>5487861983.25</c:v>
                </c:pt>
                <c:pt idx="19">
                  <c:v>5237844926.4300003</c:v>
                </c:pt>
                <c:pt idx="20">
                  <c:v>5251086660.25</c:v>
                </c:pt>
                <c:pt idx="21">
                  <c:v>5811859867.579999</c:v>
                </c:pt>
                <c:pt idx="22">
                  <c:v>5157004021.4299994</c:v>
                </c:pt>
                <c:pt idx="23">
                  <c:v>5680550603.6100006</c:v>
                </c:pt>
                <c:pt idx="24">
                  <c:v>5032450509.4499998</c:v>
                </c:pt>
                <c:pt idx="25">
                  <c:v>4530601461.2799997</c:v>
                </c:pt>
                <c:pt idx="26">
                  <c:v>4960608950.8699999</c:v>
                </c:pt>
                <c:pt idx="27">
                  <c:v>5487162141.9700003</c:v>
                </c:pt>
                <c:pt idx="28">
                  <c:v>5464289351.0800009</c:v>
                </c:pt>
                <c:pt idx="29">
                  <c:v>6251332596.5400009</c:v>
                </c:pt>
                <c:pt idx="30">
                  <c:v>6496511968.8999996</c:v>
                </c:pt>
                <c:pt idx="31">
                  <c:v>5424514837.4099998</c:v>
                </c:pt>
                <c:pt idx="32">
                  <c:v>5656368771.2200012</c:v>
                </c:pt>
                <c:pt idx="33">
                  <c:v>5884178065.9300003</c:v>
                </c:pt>
                <c:pt idx="34">
                  <c:v>5286428964.7300005</c:v>
                </c:pt>
                <c:pt idx="35">
                  <c:v>6803331852.5699997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9-4E38-A46E-8E3A5EBC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248607"/>
        <c:axId val="1946253599"/>
      </c:lineChart>
      <c:dateAx>
        <c:axId val="1946197023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00767"/>
        <c:crosses val="autoZero"/>
        <c:auto val="1"/>
        <c:lblOffset val="100"/>
        <c:baseTimeUnit val="months"/>
      </c:dateAx>
      <c:valAx>
        <c:axId val="194620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19702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8984337921214997E-2"/>
                <c:y val="0.402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4625359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4860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784520290445418"/>
                <c:y val="0.222222222222222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946248607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94625359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48160026771E-2"/>
          <c:y val="8.3601286173633438E-2"/>
          <c:w val="0.85580403005620787"/>
          <c:h val="0.53348254297794773"/>
        </c:manualLayout>
      </c:layou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20.'!$C$6:$C$41</c:f>
              <c:numCache>
                <c:formatCode>#,##0</c:formatCode>
                <c:ptCount val="36"/>
                <c:pt idx="0">
                  <c:v>611192</c:v>
                </c:pt>
                <c:pt idx="1">
                  <c:v>628372</c:v>
                </c:pt>
                <c:pt idx="2">
                  <c:v>701720</c:v>
                </c:pt>
                <c:pt idx="3">
                  <c:v>698227</c:v>
                </c:pt>
                <c:pt idx="4">
                  <c:v>775309</c:v>
                </c:pt>
                <c:pt idx="5">
                  <c:v>870235</c:v>
                </c:pt>
                <c:pt idx="6">
                  <c:v>928472</c:v>
                </c:pt>
                <c:pt idx="7">
                  <c:v>1001446</c:v>
                </c:pt>
                <c:pt idx="8">
                  <c:v>877967</c:v>
                </c:pt>
                <c:pt idx="9">
                  <c:v>736039</c:v>
                </c:pt>
                <c:pt idx="10">
                  <c:v>675006</c:v>
                </c:pt>
                <c:pt idx="11">
                  <c:v>710331</c:v>
                </c:pt>
                <c:pt idx="12">
                  <c:v>770774</c:v>
                </c:pt>
                <c:pt idx="13">
                  <c:v>795247</c:v>
                </c:pt>
                <c:pt idx="14">
                  <c:v>911822</c:v>
                </c:pt>
                <c:pt idx="15">
                  <c:v>848979</c:v>
                </c:pt>
                <c:pt idx="16">
                  <c:v>1009915</c:v>
                </c:pt>
                <c:pt idx="17">
                  <c:v>1151725</c:v>
                </c:pt>
                <c:pt idx="18">
                  <c:v>1157662</c:v>
                </c:pt>
                <c:pt idx="19">
                  <c:v>1224723</c:v>
                </c:pt>
                <c:pt idx="20">
                  <c:v>1107305</c:v>
                </c:pt>
                <c:pt idx="21">
                  <c:v>992857</c:v>
                </c:pt>
                <c:pt idx="22">
                  <c:v>885475</c:v>
                </c:pt>
                <c:pt idx="23">
                  <c:v>960896</c:v>
                </c:pt>
                <c:pt idx="24">
                  <c:v>933632</c:v>
                </c:pt>
                <c:pt idx="25">
                  <c:v>944564</c:v>
                </c:pt>
                <c:pt idx="26">
                  <c:v>966233</c:v>
                </c:pt>
                <c:pt idx="27">
                  <c:v>1084219</c:v>
                </c:pt>
                <c:pt idx="28">
                  <c:v>1144159</c:v>
                </c:pt>
                <c:pt idx="29">
                  <c:v>1191893</c:v>
                </c:pt>
                <c:pt idx="30">
                  <c:v>1470364</c:v>
                </c:pt>
                <c:pt idx="31">
                  <c:v>1423322</c:v>
                </c:pt>
                <c:pt idx="32">
                  <c:v>1282637</c:v>
                </c:pt>
                <c:pt idx="33">
                  <c:v>1279750</c:v>
                </c:pt>
                <c:pt idx="34">
                  <c:v>1146773</c:v>
                </c:pt>
                <c:pt idx="35">
                  <c:v>1190830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F-42A6-8433-96F203AF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666063"/>
        <c:axId val="1786672719"/>
      </c:lineChart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20.'!$D$6:$D$41</c:f>
              <c:numCache>
                <c:formatCode>#,##0</c:formatCode>
                <c:ptCount val="36"/>
                <c:pt idx="0">
                  <c:v>3341507224.6900001</c:v>
                </c:pt>
                <c:pt idx="1">
                  <c:v>3459594058.4899993</c:v>
                </c:pt>
                <c:pt idx="2">
                  <c:v>4542587498.5800018</c:v>
                </c:pt>
                <c:pt idx="3">
                  <c:v>4273512928.2500019</c:v>
                </c:pt>
                <c:pt idx="4">
                  <c:v>4376053815.1499996</c:v>
                </c:pt>
                <c:pt idx="5">
                  <c:v>5318511135.2499981</c:v>
                </c:pt>
                <c:pt idx="6">
                  <c:v>4776837283.8900023</c:v>
                </c:pt>
                <c:pt idx="7">
                  <c:v>5070928291.4599991</c:v>
                </c:pt>
                <c:pt idx="8">
                  <c:v>5189929475.4100018</c:v>
                </c:pt>
                <c:pt idx="9">
                  <c:v>5184803344.96</c:v>
                </c:pt>
                <c:pt idx="10">
                  <c:v>4386162690.04</c:v>
                </c:pt>
                <c:pt idx="11">
                  <c:v>5403372938.6700001</c:v>
                </c:pt>
                <c:pt idx="12">
                  <c:v>3883511062.880002</c:v>
                </c:pt>
                <c:pt idx="13">
                  <c:v>3948558316.7599993</c:v>
                </c:pt>
                <c:pt idx="14">
                  <c:v>5012028218.0099993</c:v>
                </c:pt>
                <c:pt idx="15">
                  <c:v>4637863303.4899988</c:v>
                </c:pt>
                <c:pt idx="16">
                  <c:v>4557792734.0599995</c:v>
                </c:pt>
                <c:pt idx="17">
                  <c:v>5355888262.9300003</c:v>
                </c:pt>
                <c:pt idx="18">
                  <c:v>5099873221.5699997</c:v>
                </c:pt>
                <c:pt idx="19">
                  <c:v>4942038267.7200003</c:v>
                </c:pt>
                <c:pt idx="20">
                  <c:v>5046299135.9800005</c:v>
                </c:pt>
                <c:pt idx="21">
                  <c:v>4653923085.9700003</c:v>
                </c:pt>
                <c:pt idx="22">
                  <c:v>4858333187.6199999</c:v>
                </c:pt>
                <c:pt idx="23">
                  <c:v>5343526439.0199995</c:v>
                </c:pt>
                <c:pt idx="24">
                  <c:v>4149801166.8499999</c:v>
                </c:pt>
                <c:pt idx="25">
                  <c:v>4092785069.9199991</c:v>
                </c:pt>
                <c:pt idx="26">
                  <c:v>4741144846.8800011</c:v>
                </c:pt>
                <c:pt idx="27">
                  <c:v>5396924904.2599983</c:v>
                </c:pt>
                <c:pt idx="28">
                  <c:v>5259838361.5</c:v>
                </c:pt>
                <c:pt idx="29">
                  <c:v>6028631308.5499992</c:v>
                </c:pt>
                <c:pt idx="30">
                  <c:v>6475238435.3900013</c:v>
                </c:pt>
                <c:pt idx="31">
                  <c:v>5240854553.9099998</c:v>
                </c:pt>
                <c:pt idx="32">
                  <c:v>5133060898.4599991</c:v>
                </c:pt>
                <c:pt idx="33">
                  <c:v>5441092294.5599985</c:v>
                </c:pt>
                <c:pt idx="34">
                  <c:v>4910548743.5900002</c:v>
                </c:pt>
                <c:pt idx="35">
                  <c:v>6219092757.0300007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F-42A6-8433-96F203AF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226415"/>
        <c:axId val="1816236399"/>
      </c:lineChart>
      <c:dateAx>
        <c:axId val="1786666063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72719"/>
        <c:crosses val="autoZero"/>
        <c:auto val="1"/>
        <c:lblOffset val="100"/>
        <c:baseTimeUnit val="months"/>
      </c:dateAx>
      <c:valAx>
        <c:axId val="178667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606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947905284589729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1623639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16226415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710218496430334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816226415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81623639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2-4BD2-B76C-10065BD1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2-4BD2-B76C-10065BD1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2-4BD2-B76C-10065BD1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2-4BD2-B76C-10065BD1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2-4BD2-B76C-10065BD170BF}"/>
              </c:ext>
            </c:extLst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BC38C41A-8818-4D45-881E-2EA2CF653190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B2-4BD2-B76C-10065BD170BF}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B2-4BD2-B76C-10065BD170BF}"/>
                </c:ext>
              </c:extLst>
            </c:dLbl>
            <c:dLbl>
              <c:idx val="2"/>
              <c:layout>
                <c:manualLayout>
                  <c:x val="8.8607677953810887E-2"/>
                  <c:y val="7.65745912769597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222F85-CCF4-4CB3-B540-484797FEB475}" type="CATEGORYNAME">
                      <a:rPr lang="en-US"/>
                      <a:pPr>
                        <a:defRPr/>
                      </a:pPr>
                      <a:t>[NAZIV KATEGORIJE]</a:t>
                    </a:fld>
                    <a:endParaRPr lang="en-US" baseline="0"/>
                  </a:p>
                  <a:p>
                    <a:pPr>
                      <a:defRPr/>
                    </a:pPr>
                    <a:fld id="{87748005-6DDF-43B8-9B32-3E5EB44A91BB}" type="VALUE">
                      <a:rPr lang="en-US" baseline="0"/>
                      <a:pPr>
                        <a:defRPr/>
                      </a:pPr>
                      <a:t>[VRIJEDNOST]</a:t>
                    </a:fld>
                    <a:endParaRPr lang="hr-H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1117053277816"/>
                      <c:h val="0.1347164017296213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B2-4BD2-B76C-10065BD170BF}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[NAZIV KATEGORIJE]</a:t>
                    </a:fld>
                    <a:endParaRPr lang="en-US"/>
                  </a:p>
                  <a:p>
                    <a:fld id="{90F3D050-D8B7-4AB4-B48F-803D4D97417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B2-4BD2-B76C-10065BD170BF}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7B2-4BD2-B76C-10065BD1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4.'!$B$6:$B$10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1., 2., 3. i 4.'!$F$6:$F$10</c:f>
              <c:numCache>
                <c:formatCode>0.00%</c:formatCode>
                <c:ptCount val="5"/>
                <c:pt idx="0">
                  <c:v>0.97119999999999995</c:v>
                </c:pt>
                <c:pt idx="1">
                  <c:v>2.3199999999999998E-2</c:v>
                </c:pt>
                <c:pt idx="2">
                  <c:v>1.1341660221549301E-3</c:v>
                </c:pt>
                <c:pt idx="3">
                  <c:v>4.3561182152505908E-3</c:v>
                </c:pt>
                <c:pt idx="4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2-4BD2-B76C-10065BD1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21.'!$C$6:$C$17</c:f>
              <c:numCache>
                <c:formatCode>#,##0</c:formatCode>
                <c:ptCount val="12"/>
                <c:pt idx="0">
                  <c:v>826451</c:v>
                </c:pt>
                <c:pt idx="1">
                  <c:v>804771</c:v>
                </c:pt>
                <c:pt idx="2">
                  <c:v>861755</c:v>
                </c:pt>
                <c:pt idx="3">
                  <c:v>872443</c:v>
                </c:pt>
                <c:pt idx="4">
                  <c:v>886752</c:v>
                </c:pt>
                <c:pt idx="5">
                  <c:v>936665</c:v>
                </c:pt>
                <c:pt idx="6">
                  <c:v>909122</c:v>
                </c:pt>
                <c:pt idx="7">
                  <c:v>859123</c:v>
                </c:pt>
                <c:pt idx="8">
                  <c:v>886853</c:v>
                </c:pt>
                <c:pt idx="9">
                  <c:v>857741</c:v>
                </c:pt>
                <c:pt idx="10">
                  <c:v>811746</c:v>
                </c:pt>
                <c:pt idx="11">
                  <c:v>842394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8-4A2C-ACAC-849C12AF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519952"/>
        <c:axId val="301915488"/>
      </c:lineChart>
      <c:lineChart>
        <c:grouping val="standard"/>
        <c:varyColors val="0"/>
        <c:ser>
          <c:idx val="1"/>
          <c:order val="1"/>
          <c:tx>
            <c:strRef>
              <c:f>'Slika 21.'!$D$5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21.'!$D$6:$D$17</c:f>
              <c:numCache>
                <c:formatCode>#,##0</c:formatCode>
                <c:ptCount val="12"/>
                <c:pt idx="0">
                  <c:v>50265724</c:v>
                </c:pt>
                <c:pt idx="1">
                  <c:v>49754399</c:v>
                </c:pt>
                <c:pt idx="2">
                  <c:v>50406329</c:v>
                </c:pt>
                <c:pt idx="3">
                  <c:v>50049762</c:v>
                </c:pt>
                <c:pt idx="4">
                  <c:v>48915781</c:v>
                </c:pt>
                <c:pt idx="5">
                  <c:v>47520318</c:v>
                </c:pt>
                <c:pt idx="6">
                  <c:v>52191493</c:v>
                </c:pt>
                <c:pt idx="7">
                  <c:v>52265644</c:v>
                </c:pt>
                <c:pt idx="8">
                  <c:v>53122748</c:v>
                </c:pt>
                <c:pt idx="9">
                  <c:v>45270103</c:v>
                </c:pt>
                <c:pt idx="10">
                  <c:v>42704537</c:v>
                </c:pt>
                <c:pt idx="11">
                  <c:v>44836738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8-4A2C-ACAC-849C12AF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674912"/>
        <c:axId val="494671168"/>
      </c:lineChart>
      <c:catAx>
        <c:axId val="54551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01915488"/>
        <c:crosses val="autoZero"/>
        <c:auto val="1"/>
        <c:lblAlgn val="ctr"/>
        <c:lblOffset val="100"/>
        <c:noMultiLvlLbl val="0"/>
      </c:catAx>
      <c:valAx>
        <c:axId val="3019154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455199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946711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467491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9467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4671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22.'!$C$7:$C$18</c:f>
              <c:numCache>
                <c:formatCode>#,##0</c:formatCode>
                <c:ptCount val="12"/>
                <c:pt idx="0">
                  <c:v>65</c:v>
                </c:pt>
                <c:pt idx="1">
                  <c:v>66</c:v>
                </c:pt>
                <c:pt idx="2">
                  <c:v>70</c:v>
                </c:pt>
                <c:pt idx="3">
                  <c:v>55</c:v>
                </c:pt>
                <c:pt idx="4">
                  <c:v>91</c:v>
                </c:pt>
                <c:pt idx="5">
                  <c:v>74</c:v>
                </c:pt>
                <c:pt idx="6">
                  <c:v>110</c:v>
                </c:pt>
                <c:pt idx="7">
                  <c:v>106</c:v>
                </c:pt>
                <c:pt idx="8">
                  <c:v>73</c:v>
                </c:pt>
                <c:pt idx="9">
                  <c:v>57</c:v>
                </c:pt>
                <c:pt idx="10">
                  <c:v>55</c:v>
                </c:pt>
                <c:pt idx="1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6-4149-803D-94709D41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50848"/>
        <c:axId val="700670400"/>
      </c:lineChart>
      <c:lineChart>
        <c:grouping val="standard"/>
        <c:varyColors val="0"/>
        <c:ser>
          <c:idx val="1"/>
          <c:order val="1"/>
          <c:tx>
            <c:strRef>
              <c:f>'Slika 22.'!$D$6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22.'!$D$7:$D$18</c:f>
              <c:numCache>
                <c:formatCode>#,##0</c:formatCode>
                <c:ptCount val="12"/>
                <c:pt idx="0">
                  <c:v>19613</c:v>
                </c:pt>
                <c:pt idx="1">
                  <c:v>30052</c:v>
                </c:pt>
                <c:pt idx="2">
                  <c:v>27540</c:v>
                </c:pt>
                <c:pt idx="3">
                  <c:v>27607</c:v>
                </c:pt>
                <c:pt idx="4">
                  <c:v>44620</c:v>
                </c:pt>
                <c:pt idx="5">
                  <c:v>27524</c:v>
                </c:pt>
                <c:pt idx="6">
                  <c:v>34632</c:v>
                </c:pt>
                <c:pt idx="7">
                  <c:v>37167</c:v>
                </c:pt>
                <c:pt idx="8">
                  <c:v>34388</c:v>
                </c:pt>
                <c:pt idx="9">
                  <c:v>25176</c:v>
                </c:pt>
                <c:pt idx="10">
                  <c:v>28952</c:v>
                </c:pt>
                <c:pt idx="11">
                  <c:v>19289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6-4149-803D-94709D41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59840"/>
        <c:axId val="700749024"/>
      </c:lineChart>
      <c:catAx>
        <c:axId val="7006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70400"/>
        <c:crosses val="autoZero"/>
        <c:auto val="1"/>
        <c:lblAlgn val="ctr"/>
        <c:lblOffset val="100"/>
        <c:noMultiLvlLbl val="0"/>
      </c:catAx>
      <c:valAx>
        <c:axId val="70067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50848"/>
        <c:crosses val="autoZero"/>
        <c:crossBetween val="between"/>
      </c:valAx>
      <c:valAx>
        <c:axId val="7007490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75984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tis.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70075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0749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23.'!$C$6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23.'!$B$7:$B$18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23.'!$C$7:$C$18</c:f>
              <c:numCache>
                <c:formatCode>#,##0</c:formatCode>
                <c:ptCount val="12"/>
                <c:pt idx="0">
                  <c:v>4633</c:v>
                </c:pt>
                <c:pt idx="1">
                  <c:v>5248</c:v>
                </c:pt>
                <c:pt idx="2">
                  <c:v>5733</c:v>
                </c:pt>
                <c:pt idx="3">
                  <c:v>5552</c:v>
                </c:pt>
                <c:pt idx="4">
                  <c:v>6876</c:v>
                </c:pt>
                <c:pt idx="5">
                  <c:v>7488</c:v>
                </c:pt>
                <c:pt idx="6">
                  <c:v>8695</c:v>
                </c:pt>
                <c:pt idx="7">
                  <c:v>7440</c:v>
                </c:pt>
                <c:pt idx="8">
                  <c:v>6623</c:v>
                </c:pt>
                <c:pt idx="9">
                  <c:v>6082</c:v>
                </c:pt>
                <c:pt idx="10">
                  <c:v>5020</c:v>
                </c:pt>
                <c:pt idx="11">
                  <c:v>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7024"/>
        <c:axId val="238787584"/>
      </c:lineChart>
      <c:lineChart>
        <c:grouping val="standard"/>
        <c:varyColors val="0"/>
        <c:ser>
          <c:idx val="1"/>
          <c:order val="1"/>
          <c:tx>
            <c:strRef>
              <c:f>'Slika 23.'!$D$6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23.'!$B$7:$B$18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23.'!$D$7:$D$18</c:f>
              <c:numCache>
                <c:formatCode>#,##0</c:formatCode>
                <c:ptCount val="12"/>
                <c:pt idx="0">
                  <c:v>1430076</c:v>
                </c:pt>
                <c:pt idx="1">
                  <c:v>1709667</c:v>
                </c:pt>
                <c:pt idx="2">
                  <c:v>1846933</c:v>
                </c:pt>
                <c:pt idx="3">
                  <c:v>1746816</c:v>
                </c:pt>
                <c:pt idx="4">
                  <c:v>2278977</c:v>
                </c:pt>
                <c:pt idx="5">
                  <c:v>2574690</c:v>
                </c:pt>
                <c:pt idx="6">
                  <c:v>3118185</c:v>
                </c:pt>
                <c:pt idx="7">
                  <c:v>2743991</c:v>
                </c:pt>
                <c:pt idx="8">
                  <c:v>2254625</c:v>
                </c:pt>
                <c:pt idx="9">
                  <c:v>2066312</c:v>
                </c:pt>
                <c:pt idx="10">
                  <c:v>1744102</c:v>
                </c:pt>
                <c:pt idx="11">
                  <c:v>1658501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8704"/>
        <c:axId val="238788144"/>
      </c:lineChart>
      <c:catAx>
        <c:axId val="23878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584"/>
        <c:crosses val="autoZero"/>
        <c:auto val="1"/>
        <c:lblAlgn val="ctr"/>
        <c:lblOffset val="100"/>
        <c:noMultiLvlLbl val="0"/>
      </c:catAx>
      <c:valAx>
        <c:axId val="2387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024"/>
        <c:crosses val="autoZero"/>
        <c:crossBetween val="between"/>
      </c:valAx>
      <c:valAx>
        <c:axId val="238788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870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8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24.'!$C$6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24.'!$C$7:$C$18</c:f>
              <c:numCache>
                <c:formatCode>#,##0</c:formatCode>
                <c:ptCount val="12"/>
                <c:pt idx="0">
                  <c:v>8851</c:v>
                </c:pt>
                <c:pt idx="1">
                  <c:v>9315</c:v>
                </c:pt>
                <c:pt idx="2">
                  <c:v>10439</c:v>
                </c:pt>
                <c:pt idx="3">
                  <c:v>9790</c:v>
                </c:pt>
                <c:pt idx="4">
                  <c:v>9953</c:v>
                </c:pt>
                <c:pt idx="5">
                  <c:v>9287</c:v>
                </c:pt>
                <c:pt idx="6">
                  <c:v>9559</c:v>
                </c:pt>
                <c:pt idx="7">
                  <c:v>8197</c:v>
                </c:pt>
                <c:pt idx="8">
                  <c:v>8294</c:v>
                </c:pt>
                <c:pt idx="9">
                  <c:v>9274</c:v>
                </c:pt>
                <c:pt idx="10">
                  <c:v>7926</c:v>
                </c:pt>
                <c:pt idx="11">
                  <c:v>10300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0-4E27-9358-5488E043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51264"/>
        <c:axId val="700637952"/>
      </c:lineChart>
      <c:lineChart>
        <c:grouping val="standard"/>
        <c:varyColors val="0"/>
        <c:ser>
          <c:idx val="1"/>
          <c:order val="1"/>
          <c:tx>
            <c:strRef>
              <c:f>'Slika 24.'!$D$6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24.'!$D$7:$D$18</c:f>
              <c:numCache>
                <c:formatCode>#,##0</c:formatCode>
                <c:ptCount val="12"/>
                <c:pt idx="0">
                  <c:v>2737418.1697283965</c:v>
                </c:pt>
                <c:pt idx="1">
                  <c:v>2855193.9242428741</c:v>
                </c:pt>
                <c:pt idx="2">
                  <c:v>3276284.8642555373</c:v>
                </c:pt>
                <c:pt idx="3">
                  <c:v>3071431.6698285476</c:v>
                </c:pt>
                <c:pt idx="4">
                  <c:v>3112071.2055952363</c:v>
                </c:pt>
                <c:pt idx="5">
                  <c:v>2897910.5717007928</c:v>
                </c:pt>
                <c:pt idx="6">
                  <c:v>3084374.7360615586</c:v>
                </c:pt>
                <c:pt idx="7">
                  <c:v>2845251.6282265722</c:v>
                </c:pt>
                <c:pt idx="8">
                  <c:v>2921129.058827613</c:v>
                </c:pt>
                <c:pt idx="9">
                  <c:v>3035708.9485988664</c:v>
                </c:pt>
                <c:pt idx="10">
                  <c:v>2753505.3335813428</c:v>
                </c:pt>
                <c:pt idx="11">
                  <c:v>3281590.7917820853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0-4E27-9358-5488E043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86208"/>
        <c:axId val="700669568"/>
      </c:lineChart>
      <c:catAx>
        <c:axId val="7006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37952"/>
        <c:crosses val="autoZero"/>
        <c:auto val="1"/>
        <c:lblAlgn val="ctr"/>
        <c:lblOffset val="100"/>
        <c:noMultiLvlLbl val="0"/>
      </c:catAx>
      <c:valAx>
        <c:axId val="70063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51264"/>
        <c:crosses val="autoZero"/>
        <c:crossBetween val="between"/>
      </c:valAx>
      <c:valAx>
        <c:axId val="70066956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8620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tis.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70068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0669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25.'!$C$4</c:f>
              <c:strCache>
                <c:ptCount val="1"/>
                <c:pt idx="0">
                  <c:v>Ukupan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25.'!$B$5:$B$17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25.'!$C$5:$C$17</c:f>
              <c:numCache>
                <c:formatCode>#,##0</c:formatCode>
                <c:ptCount val="13"/>
                <c:pt idx="1">
                  <c:v>1721646</c:v>
                </c:pt>
                <c:pt idx="2">
                  <c:v>1705628</c:v>
                </c:pt>
                <c:pt idx="3">
                  <c:v>1704196</c:v>
                </c:pt>
                <c:pt idx="4">
                  <c:v>1763180</c:v>
                </c:pt>
                <c:pt idx="5">
                  <c:v>1758233</c:v>
                </c:pt>
                <c:pt idx="6">
                  <c:v>1767138</c:v>
                </c:pt>
                <c:pt idx="7">
                  <c:v>1777078</c:v>
                </c:pt>
                <c:pt idx="8">
                  <c:v>1768230</c:v>
                </c:pt>
                <c:pt idx="9">
                  <c:v>1783970</c:v>
                </c:pt>
                <c:pt idx="10">
                  <c:v>1768284</c:v>
                </c:pt>
                <c:pt idx="11">
                  <c:v>1771613</c:v>
                </c:pt>
                <c:pt idx="12">
                  <c:v>1821519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7-4786-9745-611E84B0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518639"/>
        <c:axId val="1622534031"/>
      </c:lineChart>
      <c:lineChart>
        <c:grouping val="standard"/>
        <c:varyColors val="0"/>
        <c:ser>
          <c:idx val="1"/>
          <c:order val="1"/>
          <c:tx>
            <c:strRef>
              <c:f>'Slika 25.'!$D$4</c:f>
              <c:strCache>
                <c:ptCount val="1"/>
                <c:pt idx="0">
                  <c:v>Ukupna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25.'!$B$5:$B$17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25.'!$D$5:$D$17</c:f>
              <c:numCache>
                <c:formatCode>#,##0</c:formatCode>
                <c:ptCount val="13"/>
                <c:pt idx="1">
                  <c:v>182235405</c:v>
                </c:pt>
                <c:pt idx="2">
                  <c:v>175763096</c:v>
                </c:pt>
                <c:pt idx="3">
                  <c:v>175683207</c:v>
                </c:pt>
                <c:pt idx="4">
                  <c:v>186786440</c:v>
                </c:pt>
                <c:pt idx="5">
                  <c:v>185964287</c:v>
                </c:pt>
                <c:pt idx="6">
                  <c:v>191681554</c:v>
                </c:pt>
                <c:pt idx="7">
                  <c:v>192837824</c:v>
                </c:pt>
                <c:pt idx="8">
                  <c:v>194006800</c:v>
                </c:pt>
                <c:pt idx="9">
                  <c:v>188338113</c:v>
                </c:pt>
                <c:pt idx="10">
                  <c:v>191301238</c:v>
                </c:pt>
                <c:pt idx="11">
                  <c:v>192872568</c:v>
                </c:pt>
                <c:pt idx="12">
                  <c:v>198251948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7-4786-9745-611E84B0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7416447"/>
        <c:axId val="1627411039"/>
      </c:lineChart>
      <c:catAx>
        <c:axId val="162251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2534031"/>
        <c:crosses val="autoZero"/>
        <c:auto val="1"/>
        <c:lblAlgn val="ctr"/>
        <c:lblOffset val="100"/>
        <c:noMultiLvlLbl val="0"/>
      </c:catAx>
      <c:valAx>
        <c:axId val="16225340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2518639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578778135048232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627411039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741644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773623313163024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627416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7411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094034474239338E-2"/>
          <c:y val="7.7853919597057661E-2"/>
          <c:w val="0.93888888888888888"/>
          <c:h val="0.79224482356372117"/>
        </c:manualLayout>
      </c:layout>
      <c:pie3DChart>
        <c:varyColors val="1"/>
        <c:ser>
          <c:idx val="0"/>
          <c:order val="0"/>
          <c:explosion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992-4EFF-A094-9DF09D29C97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992-4EFF-A094-9DF09D29C9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26.'!$D$4:$E$4</c:f>
              <c:strCache>
                <c:ptCount val="2"/>
                <c:pt idx="0">
                  <c:v>Potrošač</c:v>
                </c:pt>
                <c:pt idx="1">
                  <c:v>Poslovni subjekt </c:v>
                </c:pt>
              </c:strCache>
            </c:strRef>
          </c:cat>
          <c:val>
            <c:numRef>
              <c:f>'Slika 26.'!$D$5:$E$5</c:f>
              <c:numCache>
                <c:formatCode>#,##0</c:formatCode>
                <c:ptCount val="2"/>
                <c:pt idx="0">
                  <c:v>5195069</c:v>
                </c:pt>
                <c:pt idx="1">
                  <c:v>416503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6-47FF-8F68-5B85E7A81C4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5.0925925925925923E-2"/>
          <c:w val="0.93888888888888888"/>
          <c:h val="0.792244823563721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E9B-4F3A-8997-DF387A8CC67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8029-4C04-B549-A72E6B446379}"/>
              </c:ext>
            </c:extLst>
          </c:dPt>
          <c:dLbls>
            <c:dLbl>
              <c:idx val="1"/>
              <c:layout>
                <c:manualLayout>
                  <c:x val="2.5215270564292378E-2"/>
                  <c:y val="8.32824478413149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29-4C04-B549-A72E6B446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27.'!$C$4:$D$4</c:f>
              <c:strCache>
                <c:ptCount val="2"/>
                <c:pt idx="0">
                  <c:v>Potrošač </c:v>
                </c:pt>
                <c:pt idx="1">
                  <c:v>Poslovni subjekt </c:v>
                </c:pt>
              </c:strCache>
            </c:strRef>
          </c:cat>
          <c:val>
            <c:numRef>
              <c:f>'Slika 27.'!$C$5:$D$5</c:f>
              <c:numCache>
                <c:formatCode>#,##0</c:formatCode>
                <c:ptCount val="2"/>
                <c:pt idx="0">
                  <c:v>1091777</c:v>
                </c:pt>
                <c:pt idx="1">
                  <c:v>18085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9-4C04-B549-A72E6B44637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E-4A65-8695-E9939F319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E-4A65-8695-E9939F319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E-4A65-8695-E9939F319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E-4A65-8695-E9939F31917D}"/>
              </c:ext>
            </c:extLst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DE-4A65-8695-E9939F31917D}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DE-4A65-8695-E9939F3191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3DE-4A65-8695-E9939F31917D}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3DE-4A65-8695-E9939F319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1., 2., 3. i 4.'!$D$13:$D$16</c:f>
              <c:numCache>
                <c:formatCode>0.00%</c:formatCode>
                <c:ptCount val="4"/>
                <c:pt idx="0">
                  <c:v>0.32119945235618125</c:v>
                </c:pt>
                <c:pt idx="1">
                  <c:v>0.67007213362599394</c:v>
                </c:pt>
                <c:pt idx="2">
                  <c:v>3.5041554903980491E-3</c:v>
                </c:pt>
                <c:pt idx="3">
                  <c:v>5.2242585274267818E-3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E-4A65-8695-E9939F31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D-40FB-9B38-7AD61843E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D-40FB-9B38-7AD61843E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9D-40FB-9B38-7AD61843E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9D-40FB-9B38-7AD61843E018}"/>
              </c:ext>
            </c:extLst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9D-40FB-9B38-7AD61843E018}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9D-40FB-9B38-7AD61843E01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E9D-40FB-9B38-7AD61843E01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E9D-40FB-9B38-7AD61843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1., 2., 3. i 4.'!$F$13:$F$16</c:f>
              <c:numCache>
                <c:formatCode>0.00%</c:formatCode>
                <c:ptCount val="4"/>
                <c:pt idx="0">
                  <c:v>0.49930000000000002</c:v>
                </c:pt>
                <c:pt idx="1">
                  <c:v>0.50030517698675103</c:v>
                </c:pt>
                <c:pt idx="2">
                  <c:v>1E-4</c:v>
                </c:pt>
                <c:pt idx="3">
                  <c:v>2.5265958371316127E-4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9D-40FB-9B38-7AD61843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'Slika 6.'!$C$6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6.'!$B$7:$B$42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6.'!$C$7:$C$42</c:f>
              <c:numCache>
                <c:formatCode>#,##0</c:formatCode>
                <c:ptCount val="36"/>
                <c:pt idx="0">
                  <c:v>26798037</c:v>
                </c:pt>
                <c:pt idx="1">
                  <c:v>26678825</c:v>
                </c:pt>
                <c:pt idx="2">
                  <c:v>29763236</c:v>
                </c:pt>
                <c:pt idx="3">
                  <c:v>28391370</c:v>
                </c:pt>
                <c:pt idx="4">
                  <c:v>30326244</c:v>
                </c:pt>
                <c:pt idx="5">
                  <c:v>30238318</c:v>
                </c:pt>
                <c:pt idx="6">
                  <c:v>30080518</c:v>
                </c:pt>
                <c:pt idx="7">
                  <c:v>29419536</c:v>
                </c:pt>
                <c:pt idx="8">
                  <c:v>30320151</c:v>
                </c:pt>
                <c:pt idx="9">
                  <c:v>30144984</c:v>
                </c:pt>
                <c:pt idx="10">
                  <c:v>29109938</c:v>
                </c:pt>
                <c:pt idx="11">
                  <c:v>33125317</c:v>
                </c:pt>
                <c:pt idx="12">
                  <c:v>27064538</c:v>
                </c:pt>
                <c:pt idx="13">
                  <c:v>27480162</c:v>
                </c:pt>
                <c:pt idx="14">
                  <c:v>30873178</c:v>
                </c:pt>
                <c:pt idx="15">
                  <c:v>29233448</c:v>
                </c:pt>
                <c:pt idx="16">
                  <c:v>31571272</c:v>
                </c:pt>
                <c:pt idx="17">
                  <c:v>31215923</c:v>
                </c:pt>
                <c:pt idx="18">
                  <c:v>31533895</c:v>
                </c:pt>
                <c:pt idx="19">
                  <c:v>30127997</c:v>
                </c:pt>
                <c:pt idx="20">
                  <c:v>30660528</c:v>
                </c:pt>
                <c:pt idx="21">
                  <c:v>31917418</c:v>
                </c:pt>
                <c:pt idx="22">
                  <c:v>30904963</c:v>
                </c:pt>
                <c:pt idx="23">
                  <c:v>32395593</c:v>
                </c:pt>
                <c:pt idx="24">
                  <c:v>30461946</c:v>
                </c:pt>
                <c:pt idx="25">
                  <c:v>29849016</c:v>
                </c:pt>
                <c:pt idx="26">
                  <c:v>31258736</c:v>
                </c:pt>
                <c:pt idx="27">
                  <c:v>32045599</c:v>
                </c:pt>
                <c:pt idx="28">
                  <c:v>33041087</c:v>
                </c:pt>
                <c:pt idx="29">
                  <c:v>31718944</c:v>
                </c:pt>
                <c:pt idx="30">
                  <c:v>33743146</c:v>
                </c:pt>
                <c:pt idx="31">
                  <c:v>30395387</c:v>
                </c:pt>
                <c:pt idx="32">
                  <c:v>32243013</c:v>
                </c:pt>
                <c:pt idx="33">
                  <c:v>33184874</c:v>
                </c:pt>
                <c:pt idx="34">
                  <c:v>31152600</c:v>
                </c:pt>
                <c:pt idx="35">
                  <c:v>34397918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2-4EE0-A1A4-66941430C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408415"/>
        <c:axId val="2006399263"/>
      </c:lineChart>
      <c:lineChart>
        <c:grouping val="stacked"/>
        <c:varyColors val="0"/>
        <c:ser>
          <c:idx val="1"/>
          <c:order val="1"/>
          <c:tx>
            <c:strRef>
              <c:f>'Slika 6.'!$D$6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6.'!$B$7:$B$42</c:f>
              <c:numCache>
                <c:formatCode>[$-41A]mmm/\ yy;@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'Slika 6.'!$D$7:$D$42</c:f>
              <c:numCache>
                <c:formatCode>#,##0</c:formatCode>
                <c:ptCount val="36"/>
                <c:pt idx="0">
                  <c:v>22016154730.069996</c:v>
                </c:pt>
                <c:pt idx="1">
                  <c:v>23984853556.839989</c:v>
                </c:pt>
                <c:pt idx="2">
                  <c:v>27263342704.649982</c:v>
                </c:pt>
                <c:pt idx="3">
                  <c:v>24889658719.740009</c:v>
                </c:pt>
                <c:pt idx="4">
                  <c:v>27352555172.760002</c:v>
                </c:pt>
                <c:pt idx="5">
                  <c:v>27621994082.699944</c:v>
                </c:pt>
                <c:pt idx="6">
                  <c:v>31269837569.650009</c:v>
                </c:pt>
                <c:pt idx="7">
                  <c:v>29707168905.550018</c:v>
                </c:pt>
                <c:pt idx="8">
                  <c:v>31476510609.500019</c:v>
                </c:pt>
                <c:pt idx="9">
                  <c:v>30541937469.679985</c:v>
                </c:pt>
                <c:pt idx="10">
                  <c:v>27717310707.779995</c:v>
                </c:pt>
                <c:pt idx="11">
                  <c:v>32220054663.349976</c:v>
                </c:pt>
                <c:pt idx="12">
                  <c:v>26983542987.590004</c:v>
                </c:pt>
                <c:pt idx="13">
                  <c:v>26306625002.920002</c:v>
                </c:pt>
                <c:pt idx="14">
                  <c:v>31650471466.169998</c:v>
                </c:pt>
                <c:pt idx="15">
                  <c:v>27536891121.399998</c:v>
                </c:pt>
                <c:pt idx="16">
                  <c:v>29738147873.250008</c:v>
                </c:pt>
                <c:pt idx="17">
                  <c:v>31380048479.839996</c:v>
                </c:pt>
                <c:pt idx="18">
                  <c:v>31826763275.080002</c:v>
                </c:pt>
                <c:pt idx="19">
                  <c:v>29733507097.5</c:v>
                </c:pt>
                <c:pt idx="20">
                  <c:v>29949391799.619999</c:v>
                </c:pt>
                <c:pt idx="21">
                  <c:v>32366769674.230003</c:v>
                </c:pt>
                <c:pt idx="22">
                  <c:v>32442870211.490002</c:v>
                </c:pt>
                <c:pt idx="23">
                  <c:v>37281144207.879997</c:v>
                </c:pt>
                <c:pt idx="24">
                  <c:v>29952037799.34</c:v>
                </c:pt>
                <c:pt idx="25">
                  <c:v>29142842728.519997</c:v>
                </c:pt>
                <c:pt idx="26">
                  <c:v>30877120987.59</c:v>
                </c:pt>
                <c:pt idx="27">
                  <c:v>34433398983.260002</c:v>
                </c:pt>
                <c:pt idx="28">
                  <c:v>35636468991.82</c:v>
                </c:pt>
                <c:pt idx="29">
                  <c:v>35960882011.480003</c:v>
                </c:pt>
                <c:pt idx="30">
                  <c:v>45091194831.550003</c:v>
                </c:pt>
                <c:pt idx="31">
                  <c:v>34942015234.039993</c:v>
                </c:pt>
                <c:pt idx="32">
                  <c:v>37283429134.110001</c:v>
                </c:pt>
                <c:pt idx="33">
                  <c:v>38653294222.740005</c:v>
                </c:pt>
                <c:pt idx="34">
                  <c:v>35684900071.340004</c:v>
                </c:pt>
                <c:pt idx="35">
                  <c:v>43614366286.440002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2-4EE0-A1A4-66941430C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134479"/>
        <c:axId val="2082146543"/>
      </c:lineChart>
      <c:dateAx>
        <c:axId val="200640841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06399263"/>
        <c:crosses val="autoZero"/>
        <c:auto val="1"/>
        <c:lblOffset val="100"/>
        <c:baseTimeUnit val="months"/>
      </c:dateAx>
      <c:valAx>
        <c:axId val="2006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0640841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524589727488391E-2"/>
                <c:y val="0.384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214654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2134479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813450470716067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 mlrd.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082134479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08214654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7.'!$B$6:$B$40</c:f>
              <c:numCache>
                <c:formatCode>[$-41A]mmm/\ yy;@</c:formatCode>
                <c:ptCount val="3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</c:numCache>
            </c:numRef>
          </c:cat>
          <c:val>
            <c:numRef>
              <c:f>'Slika 7.'!$C$6:$C$40</c:f>
              <c:numCache>
                <c:formatCode>#,##0</c:formatCode>
                <c:ptCount val="35"/>
                <c:pt idx="0">
                  <c:v>26362935</c:v>
                </c:pt>
                <c:pt idx="1">
                  <c:v>26225911</c:v>
                </c:pt>
                <c:pt idx="2">
                  <c:v>29248745</c:v>
                </c:pt>
                <c:pt idx="3">
                  <c:v>27918891</c:v>
                </c:pt>
                <c:pt idx="4">
                  <c:v>29828118</c:v>
                </c:pt>
                <c:pt idx="5">
                  <c:v>29731971</c:v>
                </c:pt>
                <c:pt idx="6">
                  <c:v>29576055</c:v>
                </c:pt>
                <c:pt idx="7">
                  <c:v>28923705</c:v>
                </c:pt>
                <c:pt idx="8">
                  <c:v>29804458</c:v>
                </c:pt>
                <c:pt idx="9">
                  <c:v>29637130</c:v>
                </c:pt>
                <c:pt idx="10">
                  <c:v>28594631</c:v>
                </c:pt>
                <c:pt idx="11">
                  <c:v>32595079</c:v>
                </c:pt>
                <c:pt idx="12">
                  <c:v>26673871</c:v>
                </c:pt>
                <c:pt idx="13">
                  <c:v>27074384</c:v>
                </c:pt>
                <c:pt idx="14">
                  <c:v>30380855</c:v>
                </c:pt>
                <c:pt idx="15">
                  <c:v>28781794</c:v>
                </c:pt>
                <c:pt idx="16">
                  <c:v>31078744</c:v>
                </c:pt>
                <c:pt idx="17">
                  <c:v>30712744</c:v>
                </c:pt>
                <c:pt idx="18">
                  <c:v>31033873</c:v>
                </c:pt>
                <c:pt idx="19">
                  <c:v>29644100</c:v>
                </c:pt>
                <c:pt idx="20">
                  <c:v>30160231</c:v>
                </c:pt>
                <c:pt idx="21">
                  <c:v>31399028</c:v>
                </c:pt>
                <c:pt idx="22">
                  <c:v>30391374</c:v>
                </c:pt>
                <c:pt idx="23">
                  <c:v>31900383</c:v>
                </c:pt>
                <c:pt idx="24">
                  <c:v>29956062</c:v>
                </c:pt>
                <c:pt idx="25">
                  <c:v>29339304</c:v>
                </c:pt>
                <c:pt idx="26">
                  <c:v>30734625</c:v>
                </c:pt>
                <c:pt idx="27">
                  <c:v>31490188</c:v>
                </c:pt>
                <c:pt idx="28">
                  <c:v>32474644</c:v>
                </c:pt>
                <c:pt idx="29">
                  <c:v>31169353</c:v>
                </c:pt>
                <c:pt idx="30">
                  <c:v>33136751</c:v>
                </c:pt>
                <c:pt idx="31">
                  <c:v>29854128</c:v>
                </c:pt>
                <c:pt idx="32">
                  <c:v>31673683</c:v>
                </c:pt>
                <c:pt idx="33">
                  <c:v>32569864</c:v>
                </c:pt>
                <c:pt idx="34">
                  <c:v>30580226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B-4528-81D4-D6A5A7CC9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54783"/>
        <c:axId val="70655199"/>
      </c:lineChart>
      <c:lineChart>
        <c:grouping val="standard"/>
        <c:varyColors val="0"/>
        <c:ser>
          <c:idx val="1"/>
          <c:order val="1"/>
          <c:tx>
            <c:strRef>
              <c:f>'Slika 7.'!$D$5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7.'!$B$6:$B$40</c:f>
              <c:numCache>
                <c:formatCode>[$-41A]mmm/\ yy;@</c:formatCode>
                <c:ptCount val="3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</c:numCache>
            </c:numRef>
          </c:cat>
          <c:val>
            <c:numRef>
              <c:f>'Slika 7.'!$D$6:$D$40</c:f>
              <c:numCache>
                <c:formatCode>#,##0</c:formatCode>
                <c:ptCount val="35"/>
                <c:pt idx="0">
                  <c:v>17499785112.616199</c:v>
                </c:pt>
                <c:pt idx="1">
                  <c:v>19203627607.968128</c:v>
                </c:pt>
                <c:pt idx="2">
                  <c:v>20464718214.47543</c:v>
                </c:pt>
                <c:pt idx="3">
                  <c:v>19367339166.268261</c:v>
                </c:pt>
                <c:pt idx="4">
                  <c:v>20878531666.533863</c:v>
                </c:pt>
                <c:pt idx="5">
                  <c:v>21547445635.590969</c:v>
                </c:pt>
                <c:pt idx="6">
                  <c:v>24754394758.565735</c:v>
                </c:pt>
                <c:pt idx="7">
                  <c:v>22874465418.857903</c:v>
                </c:pt>
                <c:pt idx="8">
                  <c:v>23656992663.21381</c:v>
                </c:pt>
                <c:pt idx="9">
                  <c:v>22495716185.922974</c:v>
                </c:pt>
                <c:pt idx="10">
                  <c:v>20852438082.071712</c:v>
                </c:pt>
                <c:pt idx="11">
                  <c:v>24739748666.799469</c:v>
                </c:pt>
                <c:pt idx="12">
                  <c:v>21656762345</c:v>
                </c:pt>
                <c:pt idx="13">
                  <c:v>22124957397</c:v>
                </c:pt>
                <c:pt idx="14">
                  <c:v>25807368081</c:v>
                </c:pt>
                <c:pt idx="15">
                  <c:v>22060731518</c:v>
                </c:pt>
                <c:pt idx="16">
                  <c:v>24283838935</c:v>
                </c:pt>
                <c:pt idx="17">
                  <c:v>25253487551</c:v>
                </c:pt>
                <c:pt idx="18">
                  <c:v>26003011897</c:v>
                </c:pt>
                <c:pt idx="19">
                  <c:v>24255546667</c:v>
                </c:pt>
                <c:pt idx="20">
                  <c:v>24408827957</c:v>
                </c:pt>
                <c:pt idx="21">
                  <c:v>26207510079</c:v>
                </c:pt>
                <c:pt idx="22">
                  <c:v>26832736674</c:v>
                </c:pt>
                <c:pt idx="23">
                  <c:v>31400801255</c:v>
                </c:pt>
                <c:pt idx="24">
                  <c:v>24544370006</c:v>
                </c:pt>
                <c:pt idx="25">
                  <c:v>24136869410</c:v>
                </c:pt>
                <c:pt idx="26">
                  <c:v>25562678469</c:v>
                </c:pt>
                <c:pt idx="27">
                  <c:v>28647802060</c:v>
                </c:pt>
                <c:pt idx="28">
                  <c:v>29875782930</c:v>
                </c:pt>
                <c:pt idx="29">
                  <c:v>29260191528</c:v>
                </c:pt>
                <c:pt idx="30">
                  <c:v>38160747283</c:v>
                </c:pt>
                <c:pt idx="31">
                  <c:v>29151197761</c:v>
                </c:pt>
                <c:pt idx="32">
                  <c:v>31192294378</c:v>
                </c:pt>
                <c:pt idx="33">
                  <c:v>32456723211</c:v>
                </c:pt>
                <c:pt idx="34">
                  <c:v>30101576035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B-4528-81D4-D6A5A7CC9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37199"/>
        <c:axId val="79940527"/>
      </c:lineChart>
      <c:dateAx>
        <c:axId val="70654783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655199"/>
        <c:crosses val="autoZero"/>
        <c:auto val="1"/>
        <c:lblOffset val="100"/>
        <c:baseTimeUnit val="months"/>
      </c:dateAx>
      <c:valAx>
        <c:axId val="70655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654783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645823622306582E-2"/>
                <c:y val="0.37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79940527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9937199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747889098594531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 mlrd.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79937199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7994052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72-4EF8-AA26-B809D5322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72-4EF8-AA26-B809D5322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8. i 10.'!$K$4:$K$5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8. i 10.'!$M$4:$M$5</c:f>
              <c:numCache>
                <c:formatCode>0%</c:formatCode>
                <c:ptCount val="2"/>
                <c:pt idx="0">
                  <c:v>2.6986832379628449E-2</c:v>
                </c:pt>
                <c:pt idx="1">
                  <c:v>0.9730131676203716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C-4B77-9827-8E07C9F82B5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5A-4BB0-B2DA-CF3E7A068B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5A-4BB0-B2DA-CF3E7A068B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8. i 10.'!$B$4:$B$5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8. i 10.'!$D$4:$D$5</c:f>
              <c:numCache>
                <c:formatCode>0%</c:formatCode>
                <c:ptCount val="2"/>
                <c:pt idx="0">
                  <c:v>0.20005353199968157</c:v>
                </c:pt>
                <c:pt idx="1">
                  <c:v>0.79994646800031843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8-4E49-B5FF-1C9D3D13B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66-4CED-82A2-72A382BFDB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66-4CED-82A2-72A382BFDB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11.'!$B$4:$B$5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9. i 11.'!$D$4:$D$5</c:f>
              <c:numCache>
                <c:formatCode>0%</c:formatCode>
                <c:ptCount val="2"/>
                <c:pt idx="0">
                  <c:v>0.30276439223409007</c:v>
                </c:pt>
                <c:pt idx="1">
                  <c:v>0.69723560776590998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8-471B-880B-6D535FC8E0D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3</xdr:row>
      <xdr:rowOff>4761</xdr:rowOff>
    </xdr:from>
    <xdr:to>
      <xdr:col>15</xdr:col>
      <xdr:colOff>574725</xdr:colOff>
      <xdr:row>20</xdr:row>
      <xdr:rowOff>133349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491067</xdr:colOff>
      <xdr:row>2</xdr:row>
      <xdr:rowOff>115360</xdr:rowOff>
    </xdr:from>
    <xdr:to>
      <xdr:col>25</xdr:col>
      <xdr:colOff>370467</xdr:colOff>
      <xdr:row>20</xdr:row>
      <xdr:rowOff>78593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27</xdr:row>
      <xdr:rowOff>42862</xdr:rowOff>
    </xdr:from>
    <xdr:to>
      <xdr:col>15</xdr:col>
      <xdr:colOff>422325</xdr:colOff>
      <xdr:row>45</xdr:row>
      <xdr:rowOff>8212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514350</xdr:colOff>
      <xdr:row>27</xdr:row>
      <xdr:rowOff>71437</xdr:rowOff>
    </xdr:from>
    <xdr:to>
      <xdr:col>25</xdr:col>
      <xdr:colOff>393750</xdr:colOff>
      <xdr:row>45</xdr:row>
      <xdr:rowOff>36787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714372</xdr:colOff>
      <xdr:row>4</xdr:row>
      <xdr:rowOff>269874</xdr:rowOff>
    </xdr:from>
    <xdr:to>
      <xdr:col>20</xdr:col>
      <xdr:colOff>127000</xdr:colOff>
      <xdr:row>15</xdr:row>
      <xdr:rowOff>15875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F0C51F4-8C96-448C-933C-A85813009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23</xdr:row>
      <xdr:rowOff>73025</xdr:rowOff>
    </xdr:from>
    <xdr:to>
      <xdr:col>5</xdr:col>
      <xdr:colOff>603251</xdr:colOff>
      <xdr:row>40</xdr:row>
      <xdr:rowOff>117475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9C6DC2F-3532-4BFA-B5B2-24754C289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31749</xdr:colOff>
      <xdr:row>23</xdr:row>
      <xdr:rowOff>17462</xdr:rowOff>
    </xdr:from>
    <xdr:to>
      <xdr:col>20</xdr:col>
      <xdr:colOff>349249</xdr:colOff>
      <xdr:row>40</xdr:row>
      <xdr:rowOff>61912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9C433FD9-0A10-4BE9-B990-C0F265671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1186961</xdr:colOff>
      <xdr:row>23</xdr:row>
      <xdr:rowOff>65331</xdr:rowOff>
    </xdr:from>
    <xdr:to>
      <xdr:col>11</xdr:col>
      <xdr:colOff>368789</xdr:colOff>
      <xdr:row>40</xdr:row>
      <xdr:rowOff>109781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85242887-20B2-42BC-980D-E0C789319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536574</xdr:colOff>
      <xdr:row>4</xdr:row>
      <xdr:rowOff>199158</xdr:rowOff>
    </xdr:from>
    <xdr:to>
      <xdr:col>19</xdr:col>
      <xdr:colOff>57150</xdr:colOff>
      <xdr:row>17</xdr:row>
      <xdr:rowOff>51955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49D5436-EA27-4787-A586-240A4BB11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461814</xdr:colOff>
      <xdr:row>4</xdr:row>
      <xdr:rowOff>181262</xdr:rowOff>
    </xdr:from>
    <xdr:to>
      <xdr:col>18</xdr:col>
      <xdr:colOff>138546</xdr:colOff>
      <xdr:row>17</xdr:row>
      <xdr:rowOff>95250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24EB3B7-BB42-4AFE-8571-E7BCDFF24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198438</xdr:colOff>
      <xdr:row>3</xdr:row>
      <xdr:rowOff>144462</xdr:rowOff>
    </xdr:from>
    <xdr:to>
      <xdr:col>13</xdr:col>
      <xdr:colOff>381000</xdr:colOff>
      <xdr:row>17</xdr:row>
      <xdr:rowOff>117475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D23AA422-1F79-4EBF-BD4B-CF8C81D22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319332</xdr:colOff>
      <xdr:row>4</xdr:row>
      <xdr:rowOff>41274</xdr:rowOff>
    </xdr:from>
    <xdr:to>
      <xdr:col>15</xdr:col>
      <xdr:colOff>263770</xdr:colOff>
      <xdr:row>20</xdr:row>
      <xdr:rowOff>53974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E40D569E-6EC6-4A1B-8E1F-BC5B49701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166687</xdr:colOff>
      <xdr:row>4</xdr:row>
      <xdr:rowOff>56696</xdr:rowOff>
    </xdr:from>
    <xdr:to>
      <xdr:col>14</xdr:col>
      <xdr:colOff>182562</xdr:colOff>
      <xdr:row>18</xdr:row>
      <xdr:rowOff>125413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261937</xdr:colOff>
      <xdr:row>4</xdr:row>
      <xdr:rowOff>17463</xdr:rowOff>
    </xdr:from>
    <xdr:to>
      <xdr:col>14</xdr:col>
      <xdr:colOff>492125</xdr:colOff>
      <xdr:row>20</xdr:row>
      <xdr:rowOff>77788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6577034-FE58-4EBA-8918-9F6CC77F3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515937</xdr:colOff>
      <xdr:row>1</xdr:row>
      <xdr:rowOff>104777</xdr:rowOff>
    </xdr:from>
    <xdr:to>
      <xdr:col>10</xdr:col>
      <xdr:colOff>904874</xdr:colOff>
      <xdr:row>18</xdr:row>
      <xdr:rowOff>125414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1525698-F91D-499C-94DF-982632124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7937</xdr:colOff>
      <xdr:row>4</xdr:row>
      <xdr:rowOff>140229</xdr:rowOff>
    </xdr:from>
    <xdr:to>
      <xdr:col>13</xdr:col>
      <xdr:colOff>224895</xdr:colOff>
      <xdr:row>20</xdr:row>
      <xdr:rowOff>76730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A0FDD50-775A-4135-92DD-FBC5B743E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133350</xdr:rowOff>
    </xdr:from>
    <xdr:to>
      <xdr:col>3</xdr:col>
      <xdr:colOff>1623941</xdr:colOff>
      <xdr:row>23</xdr:row>
      <xdr:rowOff>146981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3A7FDB7B-3AA2-47CF-978F-1F6CF9BDB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457200"/>
          <a:ext cx="5767316" cy="341405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1284653</xdr:colOff>
      <xdr:row>5</xdr:row>
      <xdr:rowOff>49823</xdr:rowOff>
    </xdr:from>
    <xdr:to>
      <xdr:col>8</xdr:col>
      <xdr:colOff>390769</xdr:colOff>
      <xdr:row>19</xdr:row>
      <xdr:rowOff>97693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B0A9E6D5-9EA9-47CF-81CC-C606BA6AC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372340</xdr:colOff>
      <xdr:row>5</xdr:row>
      <xdr:rowOff>104775</xdr:rowOff>
    </xdr:from>
    <xdr:to>
      <xdr:col>18</xdr:col>
      <xdr:colOff>51953</xdr:colOff>
      <xdr:row>21</xdr:row>
      <xdr:rowOff>85725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1AD8F8E-FA60-4CCF-9451-B5C813DE4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326048</xdr:colOff>
      <xdr:row>3</xdr:row>
      <xdr:rowOff>134084</xdr:rowOff>
    </xdr:from>
    <xdr:to>
      <xdr:col>20</xdr:col>
      <xdr:colOff>14654</xdr:colOff>
      <xdr:row>20</xdr:row>
      <xdr:rowOff>151668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B152CC1-F1F9-421D-8817-B56DE4767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121660</xdr:colOff>
      <xdr:row>11</xdr:row>
      <xdr:rowOff>95251</xdr:rowOff>
    </xdr:from>
    <xdr:to>
      <xdr:col>17</xdr:col>
      <xdr:colOff>407410</xdr:colOff>
      <xdr:row>30</xdr:row>
      <xdr:rowOff>123825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B30198AB-86E1-49BF-9B77-29D92E213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311726</xdr:colOff>
      <xdr:row>12</xdr:row>
      <xdr:rowOff>51954</xdr:rowOff>
    </xdr:from>
    <xdr:to>
      <xdr:col>8</xdr:col>
      <xdr:colOff>86590</xdr:colOff>
      <xdr:row>31</xdr:row>
      <xdr:rowOff>25111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489D11A-CBE0-4E3F-9166-483301A2A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33193</xdr:colOff>
      <xdr:row>10</xdr:row>
      <xdr:rowOff>126422</xdr:rowOff>
    </xdr:from>
    <xdr:to>
      <xdr:col>7</xdr:col>
      <xdr:colOff>223693</xdr:colOff>
      <xdr:row>29</xdr:row>
      <xdr:rowOff>72736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942F7B3-8E05-49FD-94DC-CD15DE383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1065068</xdr:colOff>
      <xdr:row>10</xdr:row>
      <xdr:rowOff>128588</xdr:rowOff>
    </xdr:from>
    <xdr:to>
      <xdr:col>14</xdr:col>
      <xdr:colOff>295130</xdr:colOff>
      <xdr:row>29</xdr:row>
      <xdr:rowOff>79231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5F77B16-59AE-4F9B-BFE5-B4E123DC1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785089</xdr:colOff>
      <xdr:row>4</xdr:row>
      <xdr:rowOff>329044</xdr:rowOff>
    </xdr:from>
    <xdr:to>
      <xdr:col>19</xdr:col>
      <xdr:colOff>467591</xdr:colOff>
      <xdr:row>18</xdr:row>
      <xdr:rowOff>173180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A1802893-FC59-4C8D-8438-01B20E4C1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547253</xdr:colOff>
      <xdr:row>4</xdr:row>
      <xdr:rowOff>346363</xdr:rowOff>
    </xdr:from>
    <xdr:to>
      <xdr:col>18</xdr:col>
      <xdr:colOff>321541</xdr:colOff>
      <xdr:row>19</xdr:row>
      <xdr:rowOff>77931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8D94C9C-7506-4F5D-AAB5-7A2EA18D2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568326</xdr:colOff>
      <xdr:row>4</xdr:row>
      <xdr:rowOff>269874</xdr:rowOff>
    </xdr:from>
    <xdr:to>
      <xdr:col>18</xdr:col>
      <xdr:colOff>230188</xdr:colOff>
      <xdr:row>17</xdr:row>
      <xdr:rowOff>79375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40756E7-4D5C-4521-9738-462C672B5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75EB-4F4D-48FA-A4E2-1E121F3CEE20}">
  <dimension ref="B1:L33"/>
  <sheetViews>
    <sheetView showGridLines="0" topLeftCell="A7" zoomScale="130" zoomScaleNormal="130" workbookViewId="0">
      <selection activeCell="B28" sqref="B28:F28"/>
    </sheetView>
  </sheetViews>
  <sheetFormatPr defaultColWidth="9.33203125" defaultRowHeight="12.95" customHeight="1" x14ac:dyDescent="0.2"/>
  <cols>
    <col min="1" max="1" width="2.83203125" style="161" customWidth="1"/>
    <col min="2" max="2" width="71" style="161" customWidth="1"/>
    <col min="3" max="4" width="22.1640625" style="161" customWidth="1"/>
    <col min="5" max="5" width="30.33203125" style="161" customWidth="1"/>
    <col min="6" max="6" width="24.5" style="161" customWidth="1"/>
    <col min="7" max="7" width="15.33203125" style="161" customWidth="1"/>
    <col min="8" max="8" width="23.1640625" style="161" customWidth="1"/>
    <col min="9" max="9" width="33.1640625" style="161" customWidth="1"/>
    <col min="10" max="10" width="27.83203125" style="161" customWidth="1"/>
    <col min="11" max="11" width="21" style="161" customWidth="1"/>
    <col min="12" max="12" width="15.5" style="161" customWidth="1"/>
    <col min="13" max="16384" width="9.33203125" style="161"/>
  </cols>
  <sheetData>
    <row r="1" spans="2:12" ht="12.95" customHeight="1" x14ac:dyDescent="0.2">
      <c r="B1" s="215"/>
      <c r="C1" s="215"/>
      <c r="D1" s="215"/>
      <c r="E1" s="215"/>
      <c r="F1" s="215"/>
    </row>
    <row r="2" spans="2:12" ht="13.5" x14ac:dyDescent="0.25">
      <c r="B2" s="216" t="s">
        <v>87</v>
      </c>
      <c r="C2" s="216"/>
      <c r="D2" s="216"/>
      <c r="E2" s="216"/>
      <c r="F2" s="216"/>
      <c r="H2" s="215"/>
      <c r="I2" s="215"/>
      <c r="J2" s="215"/>
      <c r="K2" s="215"/>
      <c r="L2" s="215"/>
    </row>
    <row r="3" spans="2:12" ht="13.5" x14ac:dyDescent="0.25">
      <c r="B3" s="162"/>
      <c r="C3" s="162"/>
      <c r="D3" s="162"/>
      <c r="E3" s="162"/>
      <c r="F3" s="162"/>
    </row>
    <row r="4" spans="2:12" ht="13.5" x14ac:dyDescent="0.2">
      <c r="B4" s="163" t="s">
        <v>38</v>
      </c>
      <c r="C4" s="164" t="s">
        <v>2</v>
      </c>
      <c r="D4" s="165" t="s">
        <v>3</v>
      </c>
      <c r="E4" s="164" t="s">
        <v>4</v>
      </c>
      <c r="F4" s="165" t="s">
        <v>3</v>
      </c>
    </row>
    <row r="5" spans="2:12" ht="12" x14ac:dyDescent="0.2">
      <c r="B5" s="161" t="s">
        <v>5</v>
      </c>
      <c r="C5" s="166" t="s">
        <v>0</v>
      </c>
      <c r="D5" s="166" t="s">
        <v>0</v>
      </c>
      <c r="E5" s="166" t="s">
        <v>0</v>
      </c>
      <c r="F5" s="166" t="s">
        <v>0</v>
      </c>
      <c r="H5" s="167"/>
      <c r="I5" s="166"/>
      <c r="J5" s="166"/>
      <c r="K5" s="166"/>
      <c r="L5" s="166"/>
    </row>
    <row r="6" spans="2:12" ht="13.5" x14ac:dyDescent="0.2">
      <c r="B6" s="161" t="s">
        <v>39</v>
      </c>
      <c r="C6" s="168">
        <v>404639138</v>
      </c>
      <c r="D6" s="169">
        <v>0.87309999999999999</v>
      </c>
      <c r="E6" s="168">
        <v>496485690117.71997</v>
      </c>
      <c r="F6" s="169">
        <v>0.97119999999999995</v>
      </c>
      <c r="H6" s="170"/>
      <c r="I6" s="171"/>
      <c r="J6" s="166"/>
      <c r="K6" s="166"/>
      <c r="L6" s="171"/>
    </row>
    <row r="7" spans="2:12" ht="13.5" x14ac:dyDescent="0.2">
      <c r="B7" s="161" t="s">
        <v>40</v>
      </c>
      <c r="C7" s="168">
        <v>27310965</v>
      </c>
      <c r="D7" s="172">
        <v>5.8900000000000001E-2</v>
      </c>
      <c r="E7" s="168">
        <v>11835255384.760002</v>
      </c>
      <c r="F7" s="169">
        <f>E7/E11</f>
        <v>2.3153523698324727E-2</v>
      </c>
      <c r="H7" s="166"/>
      <c r="I7" s="166"/>
      <c r="J7" s="166"/>
      <c r="K7" s="166"/>
      <c r="L7" s="171"/>
    </row>
    <row r="8" spans="2:12" ht="13.5" x14ac:dyDescent="0.2">
      <c r="B8" s="161" t="s">
        <v>41</v>
      </c>
      <c r="C8" s="168">
        <v>10355816</v>
      </c>
      <c r="D8" s="169">
        <v>2.23E-2</v>
      </c>
      <c r="E8" s="168">
        <v>587303573</v>
      </c>
      <c r="F8" s="169">
        <f>E8/E11</f>
        <v>1.148952578841376E-3</v>
      </c>
      <c r="H8" s="166"/>
      <c r="I8" s="171"/>
      <c r="J8" s="171"/>
      <c r="K8" s="166"/>
      <c r="L8" s="171"/>
    </row>
    <row r="9" spans="2:12" ht="13.5" x14ac:dyDescent="0.2">
      <c r="B9" s="161" t="s">
        <v>42</v>
      </c>
      <c r="C9" s="168">
        <v>21110715</v>
      </c>
      <c r="D9" s="169">
        <v>4.5600000000000002E-2</v>
      </c>
      <c r="E9" s="168">
        <v>2255722480</v>
      </c>
      <c r="F9" s="169">
        <f>E9/E11</f>
        <v>4.4129105963168795E-3</v>
      </c>
      <c r="H9" s="166"/>
      <c r="I9" s="171"/>
      <c r="J9" s="171"/>
      <c r="K9" s="166"/>
      <c r="L9" s="171"/>
    </row>
    <row r="10" spans="2:12" ht="13.5" x14ac:dyDescent="0.2">
      <c r="B10" s="161" t="s">
        <v>47</v>
      </c>
      <c r="C10" s="173">
        <v>877</v>
      </c>
      <c r="D10" s="174">
        <v>1E-4</v>
      </c>
      <c r="E10" s="173">
        <v>356560</v>
      </c>
      <c r="F10" s="174">
        <v>1E-4</v>
      </c>
      <c r="H10" s="166"/>
      <c r="I10" s="171"/>
      <c r="J10" s="171"/>
      <c r="K10" s="166"/>
      <c r="L10" s="171"/>
    </row>
    <row r="11" spans="2:12" ht="13.5" x14ac:dyDescent="0.25">
      <c r="B11" s="175" t="s">
        <v>33</v>
      </c>
      <c r="C11" s="176">
        <f>SUM(C6:C10)</f>
        <v>463417511</v>
      </c>
      <c r="D11" s="177">
        <v>1</v>
      </c>
      <c r="E11" s="176">
        <f>SUM(E6:E10)</f>
        <v>511164328115.47998</v>
      </c>
      <c r="F11" s="178">
        <v>1</v>
      </c>
      <c r="H11" s="166"/>
      <c r="I11" s="166"/>
      <c r="J11" s="171"/>
      <c r="K11" s="166"/>
      <c r="L11" s="171"/>
    </row>
    <row r="12" spans="2:12" ht="12" x14ac:dyDescent="0.2">
      <c r="B12" s="161" t="s">
        <v>6</v>
      </c>
      <c r="C12" s="166"/>
      <c r="D12" s="166"/>
      <c r="E12" s="166"/>
      <c r="F12" s="166"/>
      <c r="I12" s="166"/>
      <c r="J12" s="166"/>
      <c r="K12" s="166"/>
      <c r="L12" s="166"/>
    </row>
    <row r="13" spans="2:12" ht="13.5" x14ac:dyDescent="0.2">
      <c r="B13" s="161" t="s">
        <v>43</v>
      </c>
      <c r="C13" s="168">
        <v>6835910</v>
      </c>
      <c r="D13" s="169">
        <f>C13/C17</f>
        <v>0.32119945235618125</v>
      </c>
      <c r="E13" s="168">
        <v>70884169233.490021</v>
      </c>
      <c r="F13" s="169">
        <v>0.49930000000000002</v>
      </c>
      <c r="H13" s="171"/>
      <c r="I13" s="171"/>
      <c r="J13" s="171"/>
      <c r="K13" s="166"/>
      <c r="L13" s="171"/>
    </row>
    <row r="14" spans="2:12" ht="13.5" x14ac:dyDescent="0.2">
      <c r="B14" s="161" t="s">
        <v>44</v>
      </c>
      <c r="C14" s="168">
        <v>14260774</v>
      </c>
      <c r="D14" s="169">
        <f>C14/C17</f>
        <v>0.67007213362599394</v>
      </c>
      <c r="E14" s="168">
        <v>71031870257</v>
      </c>
      <c r="F14" s="169">
        <f>E14/E17</f>
        <v>0.50030517698675103</v>
      </c>
      <c r="H14" s="171"/>
      <c r="I14" s="171"/>
      <c r="J14" s="171"/>
      <c r="K14" s="166"/>
      <c r="L14" s="171"/>
    </row>
    <row r="15" spans="2:12" ht="13.5" x14ac:dyDescent="0.2">
      <c r="B15" s="161" t="s">
        <v>45</v>
      </c>
      <c r="C15" s="173">
        <v>74577</v>
      </c>
      <c r="D15" s="169">
        <f>C15/C17</f>
        <v>3.5041554903980491E-3</v>
      </c>
      <c r="E15" s="173">
        <v>25172875</v>
      </c>
      <c r="F15" s="169">
        <v>1E-4</v>
      </c>
      <c r="I15" s="166"/>
      <c r="J15" s="171"/>
      <c r="K15" s="166"/>
      <c r="L15" s="171"/>
    </row>
    <row r="16" spans="2:12" ht="13.5" x14ac:dyDescent="0.2">
      <c r="B16" s="161" t="s">
        <v>46</v>
      </c>
      <c r="C16" s="173">
        <v>111185</v>
      </c>
      <c r="D16" s="169">
        <f>C16/C17</f>
        <v>5.2242585274267818E-3</v>
      </c>
      <c r="E16" s="173">
        <v>35871871</v>
      </c>
      <c r="F16" s="174">
        <f>E16/E17</f>
        <v>2.5265958371316127E-4</v>
      </c>
      <c r="H16" s="179"/>
      <c r="I16" s="166"/>
      <c r="J16" s="171"/>
      <c r="K16" s="166"/>
      <c r="L16" s="171"/>
    </row>
    <row r="17" spans="2:12" ht="13.5" x14ac:dyDescent="0.25">
      <c r="B17" s="175" t="s">
        <v>34</v>
      </c>
      <c r="C17" s="180">
        <f>SUM(C13:C16)</f>
        <v>21282446</v>
      </c>
      <c r="D17" s="178">
        <v>1</v>
      </c>
      <c r="E17" s="180">
        <f>SUM(E13:E16)</f>
        <v>141977084236.49002</v>
      </c>
      <c r="F17" s="178">
        <v>1</v>
      </c>
      <c r="H17" s="166"/>
      <c r="I17" s="166"/>
      <c r="J17" s="171"/>
      <c r="K17" s="166"/>
      <c r="L17" s="171"/>
    </row>
    <row r="18" spans="2:12" ht="13.5" x14ac:dyDescent="0.25">
      <c r="B18" s="181" t="s">
        <v>83</v>
      </c>
      <c r="C18" s="182">
        <f>C11+C17</f>
        <v>484699957</v>
      </c>
      <c r="D18" s="182"/>
      <c r="E18" s="182">
        <f>E11+E17</f>
        <v>653141412351.96997</v>
      </c>
      <c r="F18" s="182" t="s">
        <v>0</v>
      </c>
      <c r="I18" s="166"/>
      <c r="J18" s="166"/>
      <c r="K18" s="166"/>
      <c r="L18" s="166"/>
    </row>
    <row r="19" spans="2:12" ht="13.5" x14ac:dyDescent="0.25">
      <c r="B19" s="183" t="s">
        <v>97</v>
      </c>
      <c r="C19" s="184"/>
      <c r="D19" s="184"/>
      <c r="E19" s="184"/>
      <c r="F19" s="185"/>
      <c r="H19" s="171"/>
      <c r="I19" s="171"/>
      <c r="J19" s="166"/>
      <c r="K19" s="166"/>
      <c r="L19" s="166"/>
    </row>
    <row r="20" spans="2:12" ht="13.5" x14ac:dyDescent="0.25">
      <c r="B20" s="183" t="s">
        <v>139</v>
      </c>
      <c r="C20" s="184"/>
      <c r="D20" s="184"/>
      <c r="E20" s="184"/>
      <c r="F20" s="185"/>
      <c r="I20" s="166"/>
      <c r="J20" s="166"/>
      <c r="K20" s="166"/>
      <c r="L20" s="166"/>
    </row>
    <row r="21" spans="2:12" ht="12" x14ac:dyDescent="0.2">
      <c r="B21" s="215" t="s">
        <v>31</v>
      </c>
      <c r="C21" s="215"/>
      <c r="D21" s="215"/>
      <c r="E21" s="215"/>
      <c r="F21" s="215"/>
      <c r="I21" s="166"/>
      <c r="J21" s="166"/>
      <c r="K21" s="166"/>
      <c r="L21" s="166"/>
    </row>
    <row r="22" spans="2:12" ht="12.95" customHeight="1" x14ac:dyDescent="0.2">
      <c r="C22" s="166"/>
      <c r="D22" s="166"/>
    </row>
    <row r="23" spans="2:12" ht="13.5" x14ac:dyDescent="0.2">
      <c r="B23" s="217"/>
      <c r="C23" s="217"/>
      <c r="D23" s="217"/>
      <c r="E23" s="217"/>
      <c r="F23" s="217"/>
    </row>
    <row r="24" spans="2:12" ht="13.5" x14ac:dyDescent="0.2">
      <c r="B24" s="214"/>
      <c r="C24" s="214"/>
      <c r="D24" s="214"/>
      <c r="E24" s="214"/>
      <c r="F24" s="214"/>
    </row>
    <row r="25" spans="2:12" ht="13.5" x14ac:dyDescent="0.2">
      <c r="B25" s="213"/>
      <c r="C25" s="213"/>
      <c r="D25" s="213"/>
      <c r="E25" s="213"/>
      <c r="F25" s="213"/>
      <c r="I25" s="171"/>
      <c r="J25" s="171"/>
    </row>
    <row r="26" spans="2:12" ht="12" x14ac:dyDescent="0.2">
      <c r="B26" s="212"/>
      <c r="C26" s="212"/>
      <c r="D26" s="212"/>
      <c r="E26" s="212"/>
      <c r="F26" s="212"/>
      <c r="I26" s="171"/>
      <c r="J26" s="171"/>
    </row>
    <row r="27" spans="2:12" ht="12" x14ac:dyDescent="0.2">
      <c r="B27" s="212"/>
      <c r="C27" s="212"/>
      <c r="D27" s="212"/>
      <c r="E27" s="212"/>
      <c r="F27" s="212"/>
      <c r="I27" s="171"/>
      <c r="J27" s="171"/>
    </row>
    <row r="28" spans="2:12" ht="12" x14ac:dyDescent="0.2">
      <c r="B28" s="212"/>
      <c r="C28" s="212"/>
      <c r="D28" s="212"/>
      <c r="E28" s="212"/>
      <c r="F28" s="212"/>
    </row>
    <row r="29" spans="2:12" ht="12" x14ac:dyDescent="0.2">
      <c r="B29" s="212"/>
      <c r="C29" s="212"/>
      <c r="D29" s="212"/>
      <c r="E29" s="212"/>
      <c r="F29" s="212"/>
    </row>
    <row r="30" spans="2:12" ht="12" x14ac:dyDescent="0.2">
      <c r="B30" s="212"/>
      <c r="C30" s="212"/>
      <c r="D30" s="212"/>
      <c r="E30" s="212"/>
      <c r="F30" s="212"/>
    </row>
    <row r="31" spans="2:12" ht="12" x14ac:dyDescent="0.2">
      <c r="B31" s="212"/>
      <c r="C31" s="212"/>
      <c r="D31" s="212"/>
      <c r="E31" s="212"/>
      <c r="F31" s="212"/>
    </row>
    <row r="32" spans="2:12" ht="12" x14ac:dyDescent="0.2">
      <c r="B32" s="212"/>
      <c r="C32" s="212"/>
      <c r="D32" s="212"/>
      <c r="E32" s="212"/>
      <c r="F32" s="212"/>
    </row>
    <row r="33" spans="2:6" ht="12" x14ac:dyDescent="0.2">
      <c r="B33" s="212"/>
      <c r="C33" s="212"/>
      <c r="D33" s="212"/>
      <c r="E33" s="212"/>
      <c r="F33" s="212"/>
    </row>
  </sheetData>
  <mergeCells count="15">
    <mergeCell ref="B24:F24"/>
    <mergeCell ref="B1:F1"/>
    <mergeCell ref="B2:F2"/>
    <mergeCell ref="H2:L2"/>
    <mergeCell ref="B21:F21"/>
    <mergeCell ref="B23:F23"/>
    <mergeCell ref="B31:F31"/>
    <mergeCell ref="B32:F32"/>
    <mergeCell ref="B33:F33"/>
    <mergeCell ref="B25:F25"/>
    <mergeCell ref="B26:F26"/>
    <mergeCell ref="B27:F27"/>
    <mergeCell ref="B28:F28"/>
    <mergeCell ref="B29:F29"/>
    <mergeCell ref="B30:F3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9AFA-C67F-45DC-8094-EAE0B55C9B8A}">
  <dimension ref="A2:AW53"/>
  <sheetViews>
    <sheetView showGridLines="0" topLeftCell="A22" zoomScale="120" zoomScaleNormal="120" workbookViewId="0">
      <selection activeCell="B3" sqref="B3"/>
    </sheetView>
  </sheetViews>
  <sheetFormatPr defaultColWidth="9.33203125" defaultRowHeight="11.25" x14ac:dyDescent="0.2"/>
  <cols>
    <col min="1" max="1" width="3.6640625" style="59" customWidth="1"/>
    <col min="2" max="2" width="16.33203125" style="59" customWidth="1"/>
    <col min="3" max="4" width="27.1640625" style="59" customWidth="1"/>
    <col min="5" max="5" width="22" style="59" customWidth="1"/>
    <col min="6" max="6" width="12.6640625" style="59" customWidth="1"/>
    <col min="7" max="7" width="9.1640625" style="59" customWidth="1"/>
    <col min="8" max="8" width="11.5" style="59" customWidth="1"/>
    <col min="9" max="9" width="11.6640625" style="59" customWidth="1"/>
    <col min="10" max="10" width="12" style="59" customWidth="1"/>
    <col min="11" max="11" width="13.6640625" style="59" customWidth="1"/>
    <col min="12" max="16384" width="9.33203125" style="59"/>
  </cols>
  <sheetData>
    <row r="2" spans="2:7" ht="17.25" x14ac:dyDescent="0.2">
      <c r="B2" s="57" t="s">
        <v>130</v>
      </c>
      <c r="C2" s="58"/>
      <c r="D2" s="58"/>
      <c r="E2" s="58"/>
      <c r="F2" s="58"/>
      <c r="G2" s="58"/>
    </row>
    <row r="4" spans="2:7" ht="13.9" customHeight="1" x14ac:dyDescent="0.2">
      <c r="B4" s="221" t="s">
        <v>17</v>
      </c>
      <c r="C4" s="219" t="s">
        <v>111</v>
      </c>
      <c r="D4" s="219"/>
    </row>
    <row r="5" spans="2:7" ht="27.75" customHeight="1" x14ac:dyDescent="0.2">
      <c r="B5" s="222"/>
      <c r="C5" s="60" t="s">
        <v>131</v>
      </c>
      <c r="D5" s="60" t="s">
        <v>132</v>
      </c>
    </row>
    <row r="6" spans="2:7" ht="14.25" customHeight="1" x14ac:dyDescent="0.2">
      <c r="B6" s="67">
        <v>44562</v>
      </c>
      <c r="C6" s="95">
        <v>1593014</v>
      </c>
      <c r="D6" s="95">
        <v>9594495</v>
      </c>
      <c r="E6" s="62"/>
    </row>
    <row r="7" spans="2:7" ht="14.25" customHeight="1" x14ac:dyDescent="0.2">
      <c r="B7" s="67">
        <v>44593</v>
      </c>
      <c r="C7" s="95">
        <v>1540140</v>
      </c>
      <c r="D7" s="95">
        <v>9399719</v>
      </c>
      <c r="E7" s="62"/>
    </row>
    <row r="8" spans="2:7" ht="14.25" customHeight="1" x14ac:dyDescent="0.2">
      <c r="B8" s="67">
        <v>44621</v>
      </c>
      <c r="C8" s="95">
        <v>1683715</v>
      </c>
      <c r="D8" s="95">
        <v>10520224</v>
      </c>
      <c r="E8" s="62"/>
    </row>
    <row r="9" spans="2:7" ht="14.25" customHeight="1" x14ac:dyDescent="0.2">
      <c r="B9" s="67">
        <v>44652</v>
      </c>
      <c r="C9" s="95">
        <v>1527566</v>
      </c>
      <c r="D9" s="95">
        <v>9896229</v>
      </c>
      <c r="E9" s="62"/>
    </row>
    <row r="10" spans="2:7" ht="14.25" customHeight="1" x14ac:dyDescent="0.2">
      <c r="B10" s="67">
        <v>44682</v>
      </c>
      <c r="C10" s="95">
        <v>1590966</v>
      </c>
      <c r="D10" s="95">
        <v>10638225</v>
      </c>
      <c r="E10" s="96"/>
    </row>
    <row r="11" spans="2:7" ht="14.25" customHeight="1" x14ac:dyDescent="0.2">
      <c r="B11" s="67">
        <v>44713</v>
      </c>
      <c r="C11" s="95">
        <v>1586551</v>
      </c>
      <c r="D11" s="95">
        <v>10583305</v>
      </c>
      <c r="E11" s="62"/>
    </row>
    <row r="12" spans="2:7" ht="14.25" customHeight="1" x14ac:dyDescent="0.2">
      <c r="B12" s="67">
        <v>44743</v>
      </c>
      <c r="C12" s="95">
        <v>1495475</v>
      </c>
      <c r="D12" s="95">
        <v>10355073</v>
      </c>
      <c r="E12" s="62"/>
    </row>
    <row r="13" spans="2:7" ht="14.25" customHeight="1" x14ac:dyDescent="0.2">
      <c r="B13" s="67">
        <v>44774</v>
      </c>
      <c r="C13" s="95">
        <v>1438303</v>
      </c>
      <c r="D13" s="95">
        <v>10180768</v>
      </c>
      <c r="E13" s="62"/>
    </row>
    <row r="14" spans="2:7" ht="14.25" customHeight="1" x14ac:dyDescent="0.2">
      <c r="B14" s="67">
        <v>44805</v>
      </c>
      <c r="C14" s="95">
        <v>1503233</v>
      </c>
      <c r="D14" s="95">
        <v>10812607</v>
      </c>
      <c r="E14" s="62"/>
    </row>
    <row r="15" spans="2:7" ht="14.25" customHeight="1" x14ac:dyDescent="0.2">
      <c r="B15" s="67">
        <v>44835</v>
      </c>
      <c r="C15" s="95">
        <v>1438813</v>
      </c>
      <c r="D15" s="95">
        <v>10856065</v>
      </c>
      <c r="E15" s="62"/>
    </row>
    <row r="16" spans="2:7" ht="14.25" customHeight="1" x14ac:dyDescent="0.2">
      <c r="B16" s="67">
        <v>44866</v>
      </c>
      <c r="C16" s="95">
        <v>1386186</v>
      </c>
      <c r="D16" s="95">
        <v>10746343</v>
      </c>
      <c r="E16" s="62"/>
    </row>
    <row r="17" spans="1:49" ht="14.25" customHeight="1" x14ac:dyDescent="0.2">
      <c r="B17" s="67">
        <v>44896</v>
      </c>
      <c r="C17" s="95">
        <v>1526799</v>
      </c>
      <c r="D17" s="95">
        <v>11705648</v>
      </c>
      <c r="E17" s="62"/>
    </row>
    <row r="18" spans="1:49" ht="14.25" customHeight="1" x14ac:dyDescent="0.2">
      <c r="B18" s="68">
        <v>44927</v>
      </c>
      <c r="C18" s="95">
        <v>1288994</v>
      </c>
      <c r="D18" s="95">
        <v>10734100</v>
      </c>
    </row>
    <row r="19" spans="1:49" ht="14.25" customHeight="1" x14ac:dyDescent="0.2">
      <c r="B19" s="67">
        <v>44958</v>
      </c>
      <c r="C19" s="95">
        <v>1309008</v>
      </c>
      <c r="D19" s="95">
        <v>10940175</v>
      </c>
    </row>
    <row r="20" spans="1:49" ht="14.25" customHeight="1" x14ac:dyDescent="0.2">
      <c r="B20" s="67">
        <v>44986</v>
      </c>
      <c r="C20" s="95">
        <v>1414279</v>
      </c>
      <c r="D20" s="95">
        <v>12014342</v>
      </c>
    </row>
    <row r="21" spans="1:49" ht="14.25" customHeight="1" x14ac:dyDescent="0.2">
      <c r="B21" s="67">
        <v>45017</v>
      </c>
      <c r="C21" s="95">
        <v>1275684</v>
      </c>
      <c r="D21" s="95">
        <v>11200732</v>
      </c>
    </row>
    <row r="22" spans="1:49" ht="14.25" customHeight="1" x14ac:dyDescent="0.2">
      <c r="B22" s="67">
        <v>45047</v>
      </c>
      <c r="C22" s="95">
        <v>1357434</v>
      </c>
      <c r="D22" s="95">
        <v>12211669</v>
      </c>
    </row>
    <row r="23" spans="1:49" ht="14.25" customHeight="1" x14ac:dyDescent="0.2">
      <c r="B23" s="67">
        <v>45078</v>
      </c>
      <c r="C23" s="95">
        <v>1324782</v>
      </c>
      <c r="D23" s="95">
        <v>11916727</v>
      </c>
    </row>
    <row r="24" spans="1:49" ht="14.25" customHeight="1" x14ac:dyDescent="0.2">
      <c r="B24" s="67">
        <v>45108</v>
      </c>
      <c r="C24" s="95">
        <v>1299282</v>
      </c>
      <c r="D24" s="95">
        <v>11892044</v>
      </c>
    </row>
    <row r="25" spans="1:49" ht="14.25" customHeight="1" x14ac:dyDescent="0.2">
      <c r="B25" s="67">
        <v>45139</v>
      </c>
      <c r="C25" s="95">
        <v>1202714</v>
      </c>
      <c r="D25" s="95">
        <v>11378476</v>
      </c>
    </row>
    <row r="26" spans="1:49" ht="14.25" customHeight="1" x14ac:dyDescent="0.2">
      <c r="B26" s="67">
        <v>45170</v>
      </c>
      <c r="C26" s="95">
        <v>1238479</v>
      </c>
      <c r="D26" s="95">
        <v>11872180</v>
      </c>
    </row>
    <row r="27" spans="1:49" ht="14.25" customHeight="1" x14ac:dyDescent="0.2">
      <c r="B27" s="67">
        <v>45200</v>
      </c>
      <c r="C27" s="95">
        <v>1268871</v>
      </c>
      <c r="D27" s="95">
        <v>12580185</v>
      </c>
    </row>
    <row r="28" spans="1:49" ht="14.25" customHeight="1" x14ac:dyDescent="0.2">
      <c r="B28" s="67">
        <v>45231</v>
      </c>
      <c r="C28" s="95">
        <v>1208074</v>
      </c>
      <c r="D28" s="95">
        <v>12485653</v>
      </c>
    </row>
    <row r="29" spans="1:49" s="99" customFormat="1" ht="14.25" customHeight="1" x14ac:dyDescent="0.2">
      <c r="A29" s="98"/>
      <c r="B29" s="67">
        <v>45261</v>
      </c>
      <c r="C29" s="201">
        <v>1212115</v>
      </c>
      <c r="D29" s="201">
        <v>12568756</v>
      </c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</row>
    <row r="30" spans="1:49" s="98" customFormat="1" ht="14.25" customHeight="1" x14ac:dyDescent="0.2">
      <c r="B30" s="68">
        <v>45292</v>
      </c>
      <c r="C30" s="201">
        <v>1170199</v>
      </c>
      <c r="D30" s="201">
        <v>12844498</v>
      </c>
    </row>
    <row r="31" spans="1:49" s="98" customFormat="1" ht="14.25" customHeight="1" x14ac:dyDescent="0.2">
      <c r="B31" s="67">
        <v>45323</v>
      </c>
      <c r="C31" s="201">
        <v>1082428</v>
      </c>
      <c r="D31" s="201">
        <v>12472303</v>
      </c>
    </row>
    <row r="32" spans="1:49" s="98" customFormat="1" ht="14.25" customHeight="1" x14ac:dyDescent="0.2">
      <c r="B32" s="67">
        <v>45352</v>
      </c>
      <c r="C32" s="201">
        <v>1050097</v>
      </c>
      <c r="D32" s="201">
        <v>12935524</v>
      </c>
    </row>
    <row r="33" spans="2:8" s="98" customFormat="1" ht="14.25" customHeight="1" x14ac:dyDescent="0.2">
      <c r="B33" s="67">
        <v>45383</v>
      </c>
      <c r="C33" s="201">
        <v>1081875</v>
      </c>
      <c r="D33" s="201">
        <v>13360430</v>
      </c>
    </row>
    <row r="34" spans="2:8" s="98" customFormat="1" ht="14.25" customHeight="1" x14ac:dyDescent="0.2">
      <c r="B34" s="67">
        <v>45413</v>
      </c>
      <c r="C34" s="201">
        <v>1046585</v>
      </c>
      <c r="D34" s="201">
        <v>13783530</v>
      </c>
    </row>
    <row r="35" spans="2:8" s="98" customFormat="1" ht="14.25" customHeight="1" x14ac:dyDescent="0.2">
      <c r="B35" s="67">
        <v>45444</v>
      </c>
      <c r="C35" s="201">
        <v>973297</v>
      </c>
      <c r="D35" s="201">
        <v>13414346</v>
      </c>
    </row>
    <row r="36" spans="2:8" s="98" customFormat="1" ht="14.25" customHeight="1" x14ac:dyDescent="0.2">
      <c r="B36" s="67">
        <v>45474</v>
      </c>
      <c r="C36" s="201">
        <v>1011024</v>
      </c>
      <c r="D36" s="201">
        <v>13937131</v>
      </c>
    </row>
    <row r="37" spans="2:8" s="98" customFormat="1" ht="14.25" customHeight="1" x14ac:dyDescent="0.2">
      <c r="B37" s="67">
        <v>45505</v>
      </c>
      <c r="C37" s="201">
        <v>877632</v>
      </c>
      <c r="D37" s="201">
        <v>12722335</v>
      </c>
    </row>
    <row r="38" spans="2:8" s="98" customFormat="1" ht="14.25" customHeight="1" x14ac:dyDescent="0.2">
      <c r="B38" s="67">
        <v>45536</v>
      </c>
      <c r="C38" s="201">
        <v>966275</v>
      </c>
      <c r="D38" s="201">
        <v>13902413</v>
      </c>
    </row>
    <row r="39" spans="2:8" s="98" customFormat="1" ht="14.25" customHeight="1" x14ac:dyDescent="0.2">
      <c r="B39" s="67">
        <v>45566</v>
      </c>
      <c r="C39" s="201">
        <v>953837</v>
      </c>
      <c r="D39" s="201">
        <v>14310795</v>
      </c>
    </row>
    <row r="40" spans="2:8" s="98" customFormat="1" ht="14.25" customHeight="1" x14ac:dyDescent="0.2">
      <c r="B40" s="67">
        <v>45597</v>
      </c>
      <c r="C40" s="201">
        <v>899866</v>
      </c>
      <c r="D40" s="201">
        <v>13840879</v>
      </c>
    </row>
    <row r="41" spans="2:8" s="98" customFormat="1" ht="14.25" customHeight="1" x14ac:dyDescent="0.2">
      <c r="B41" s="70">
        <v>45627</v>
      </c>
      <c r="C41" s="97">
        <v>957916</v>
      </c>
      <c r="D41" s="97">
        <v>14496123</v>
      </c>
    </row>
    <row r="42" spans="2:8" ht="15" customHeight="1" x14ac:dyDescent="0.2">
      <c r="B42" s="59" t="s">
        <v>151</v>
      </c>
      <c r="C42" s="72"/>
      <c r="D42" s="72"/>
    </row>
    <row r="43" spans="2:8" x14ac:dyDescent="0.2">
      <c r="B43" s="59" t="s">
        <v>31</v>
      </c>
    </row>
    <row r="45" spans="2:8" ht="17.25" x14ac:dyDescent="0.2">
      <c r="C45" s="57"/>
      <c r="D45" s="58"/>
      <c r="E45" s="58"/>
      <c r="F45" s="58"/>
      <c r="G45" s="58"/>
      <c r="H45" s="58"/>
    </row>
    <row r="48" spans="2:8" x14ac:dyDescent="0.2">
      <c r="D48" s="62"/>
      <c r="E48" s="62"/>
    </row>
    <row r="49" spans="4:9" ht="17.25" x14ac:dyDescent="0.2">
      <c r="D49" s="75"/>
      <c r="E49" s="72"/>
      <c r="F49" s="72"/>
      <c r="G49" s="72"/>
      <c r="H49" s="72"/>
      <c r="I49" s="72"/>
    </row>
    <row r="50" spans="4:9" x14ac:dyDescent="0.2">
      <c r="D50" s="77"/>
      <c r="E50" s="77"/>
    </row>
    <row r="53" spans="4:9" ht="17.25" x14ac:dyDescent="0.2">
      <c r="H53" s="79"/>
      <c r="I53" s="79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7A5C-A509-494B-ADE6-E4FD8F2A6446}">
  <dimension ref="A2:AW53"/>
  <sheetViews>
    <sheetView showGridLines="0" topLeftCell="B1" zoomScale="130" zoomScaleNormal="130" workbookViewId="0">
      <selection activeCell="G26" sqref="G26"/>
    </sheetView>
  </sheetViews>
  <sheetFormatPr defaultColWidth="9.33203125" defaultRowHeight="11.25" x14ac:dyDescent="0.2"/>
  <cols>
    <col min="1" max="1" width="3.6640625" style="1" customWidth="1"/>
    <col min="2" max="2" width="16.33203125" style="1" customWidth="1"/>
    <col min="3" max="3" width="24.83203125" style="1" customWidth="1"/>
    <col min="4" max="4" width="22" style="1" customWidth="1"/>
    <col min="5" max="5" width="9.83203125" style="1" customWidth="1"/>
    <col min="6" max="6" width="12.6640625" style="1" customWidth="1"/>
    <col min="7" max="7" width="9.1640625" style="1" customWidth="1"/>
    <col min="8" max="8" width="11.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7.25" x14ac:dyDescent="0.3">
      <c r="B2" s="85" t="s">
        <v>117</v>
      </c>
      <c r="C2" s="29"/>
      <c r="D2" s="29"/>
      <c r="E2" s="29"/>
      <c r="F2" s="29"/>
      <c r="G2" s="29"/>
    </row>
    <row r="4" spans="2:7" ht="13.9" customHeight="1" x14ac:dyDescent="0.2">
      <c r="B4" s="221" t="s">
        <v>17</v>
      </c>
      <c r="C4" s="219" t="s">
        <v>111</v>
      </c>
      <c r="D4" s="219"/>
    </row>
    <row r="5" spans="2:7" ht="27" customHeight="1" x14ac:dyDescent="0.2">
      <c r="B5" s="222"/>
      <c r="C5" s="11" t="s">
        <v>133</v>
      </c>
      <c r="D5" s="60" t="s">
        <v>134</v>
      </c>
    </row>
    <row r="6" spans="2:7" ht="13.5" customHeight="1" x14ac:dyDescent="0.2">
      <c r="B6" s="86">
        <v>44562</v>
      </c>
      <c r="C6" s="87">
        <v>268636572.3007499</v>
      </c>
      <c r="D6" s="87">
        <v>988049411.24162185</v>
      </c>
      <c r="E6" s="7"/>
    </row>
    <row r="7" spans="2:7" ht="13.5" customHeight="1" x14ac:dyDescent="0.2">
      <c r="B7" s="86">
        <v>44593</v>
      </c>
      <c r="C7" s="87">
        <v>291409406.59632355</v>
      </c>
      <c r="D7" s="87">
        <v>1038594903.4441568</v>
      </c>
      <c r="E7" s="7"/>
    </row>
    <row r="8" spans="2:7" ht="13.5" customHeight="1" x14ac:dyDescent="0.2">
      <c r="B8" s="86">
        <v>44621</v>
      </c>
      <c r="C8" s="87">
        <v>372267616.69652927</v>
      </c>
      <c r="D8" s="87">
        <v>1230645431.6809342</v>
      </c>
      <c r="E8" s="7"/>
    </row>
    <row r="9" spans="2:7" ht="13.5" customHeight="1" x14ac:dyDescent="0.2">
      <c r="B9" s="86">
        <v>44652</v>
      </c>
      <c r="C9" s="87">
        <v>266592292.91923815</v>
      </c>
      <c r="D9" s="87">
        <v>1115862776.4284291</v>
      </c>
      <c r="E9" s="7"/>
    </row>
    <row r="10" spans="2:7" ht="13.5" customHeight="1" x14ac:dyDescent="0.2">
      <c r="B10" s="86">
        <v>44682</v>
      </c>
      <c r="C10" s="87">
        <v>288112676.62087727</v>
      </c>
      <c r="D10" s="87">
        <v>1195676617.6919503</v>
      </c>
      <c r="E10" s="13"/>
    </row>
    <row r="11" spans="2:7" ht="13.5" customHeight="1" x14ac:dyDescent="0.2">
      <c r="B11" s="86">
        <v>44713</v>
      </c>
      <c r="C11" s="87">
        <v>286096254.56234652</v>
      </c>
      <c r="D11" s="87">
        <v>1198704768.0668921</v>
      </c>
      <c r="E11" s="7"/>
    </row>
    <row r="12" spans="2:7" ht="13.5" customHeight="1" x14ac:dyDescent="0.2">
      <c r="B12" s="86">
        <v>44743</v>
      </c>
      <c r="C12" s="87">
        <v>292913302.54164177</v>
      </c>
      <c r="D12" s="87">
        <v>1250231640.5866346</v>
      </c>
      <c r="E12" s="7"/>
    </row>
    <row r="13" spans="2:7" ht="13.5" customHeight="1" x14ac:dyDescent="0.2">
      <c r="B13" s="86">
        <v>44774</v>
      </c>
      <c r="C13" s="87">
        <v>234082669.45384562</v>
      </c>
      <c r="D13" s="87">
        <v>1148407436.3262327</v>
      </c>
      <c r="E13" s="7"/>
    </row>
    <row r="14" spans="2:7" ht="13.5" customHeight="1" x14ac:dyDescent="0.2">
      <c r="B14" s="86">
        <v>44805</v>
      </c>
      <c r="C14" s="87">
        <v>272186676.88632292</v>
      </c>
      <c r="D14" s="87">
        <v>1242133685.8451123</v>
      </c>
      <c r="E14" s="7"/>
    </row>
    <row r="15" spans="2:7" ht="13.5" customHeight="1" x14ac:dyDescent="0.2">
      <c r="B15" s="86">
        <v>44835</v>
      </c>
      <c r="C15" s="87">
        <v>250219739.73057267</v>
      </c>
      <c r="D15" s="87">
        <v>1225027017.8512177</v>
      </c>
      <c r="E15" s="7"/>
    </row>
    <row r="16" spans="2:7" ht="13.5" customHeight="1" x14ac:dyDescent="0.2">
      <c r="B16" s="86">
        <v>44866</v>
      </c>
      <c r="C16" s="87">
        <v>240776101.00205719</v>
      </c>
      <c r="D16" s="87">
        <v>1228010089.5878956</v>
      </c>
      <c r="E16" s="7"/>
    </row>
    <row r="17" spans="1:49" ht="13.5" customHeight="1" x14ac:dyDescent="0.2">
      <c r="B17" s="86">
        <v>44896</v>
      </c>
      <c r="C17" s="87">
        <v>267947748.22483242</v>
      </c>
      <c r="D17" s="87">
        <v>1344144195.5006967</v>
      </c>
      <c r="E17" s="7"/>
    </row>
    <row r="18" spans="1:49" ht="13.5" customHeight="1" x14ac:dyDescent="0.2">
      <c r="B18" s="88">
        <v>44927</v>
      </c>
      <c r="C18" s="87">
        <v>305898719</v>
      </c>
      <c r="D18" s="87">
        <v>1527323202</v>
      </c>
    </row>
    <row r="19" spans="1:49" ht="13.5" customHeight="1" x14ac:dyDescent="0.2">
      <c r="B19" s="86">
        <v>44958</v>
      </c>
      <c r="C19" s="87">
        <v>311542176</v>
      </c>
      <c r="D19" s="87">
        <v>1540198772</v>
      </c>
    </row>
    <row r="20" spans="1:49" ht="13.5" customHeight="1" x14ac:dyDescent="0.2">
      <c r="B20" s="86">
        <v>44986</v>
      </c>
      <c r="C20" s="87">
        <v>380188130</v>
      </c>
      <c r="D20" s="87">
        <v>1682576326</v>
      </c>
    </row>
    <row r="21" spans="1:49" ht="13.5" customHeight="1" x14ac:dyDescent="0.2">
      <c r="B21" s="86">
        <v>45017</v>
      </c>
      <c r="C21" s="87">
        <v>309103754</v>
      </c>
      <c r="D21" s="87">
        <v>1481468939</v>
      </c>
    </row>
    <row r="22" spans="1:49" ht="13.5" customHeight="1" x14ac:dyDescent="0.2">
      <c r="B22" s="86">
        <v>45047</v>
      </c>
      <c r="C22" s="87">
        <v>316899919</v>
      </c>
      <c r="D22" s="87">
        <v>1611771345</v>
      </c>
    </row>
    <row r="23" spans="1:49" ht="13.5" customHeight="1" x14ac:dyDescent="0.2">
      <c r="B23" s="86">
        <v>45078</v>
      </c>
      <c r="C23" s="87">
        <v>340481228</v>
      </c>
      <c r="D23" s="87">
        <v>1604763105</v>
      </c>
    </row>
    <row r="24" spans="1:49" ht="13.5" customHeight="1" x14ac:dyDescent="0.2">
      <c r="B24" s="86">
        <v>45108</v>
      </c>
      <c r="C24" s="87">
        <v>291536849</v>
      </c>
      <c r="D24" s="87">
        <v>1611027923</v>
      </c>
    </row>
    <row r="25" spans="1:49" ht="13.5" customHeight="1" x14ac:dyDescent="0.2">
      <c r="B25" s="86">
        <v>45139</v>
      </c>
      <c r="C25" s="87">
        <v>252725533</v>
      </c>
      <c r="D25" s="87">
        <v>1524007771</v>
      </c>
    </row>
    <row r="26" spans="1:49" ht="13.5" customHeight="1" x14ac:dyDescent="0.2">
      <c r="B26" s="86">
        <v>45170</v>
      </c>
      <c r="C26" s="87">
        <v>287576710</v>
      </c>
      <c r="D26" s="87">
        <v>1690485353</v>
      </c>
    </row>
    <row r="27" spans="1:49" ht="13.5" customHeight="1" x14ac:dyDescent="0.2">
      <c r="B27" s="86">
        <v>45200</v>
      </c>
      <c r="C27" s="87">
        <v>368087353</v>
      </c>
      <c r="D27" s="87">
        <v>1854273843</v>
      </c>
    </row>
    <row r="28" spans="1:49" ht="13.5" customHeight="1" x14ac:dyDescent="0.2">
      <c r="B28" s="86">
        <v>45231</v>
      </c>
      <c r="C28" s="87">
        <v>464624080</v>
      </c>
      <c r="D28" s="87">
        <v>2200505950</v>
      </c>
    </row>
    <row r="29" spans="1:49" s="92" customFormat="1" ht="13.5" customHeight="1" x14ac:dyDescent="0.2">
      <c r="A29" s="91"/>
      <c r="B29" s="86">
        <v>45261</v>
      </c>
      <c r="C29" s="202">
        <v>348524101</v>
      </c>
      <c r="D29" s="202">
        <v>1831133504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</row>
    <row r="30" spans="1:49" s="91" customFormat="1" ht="13.5" customHeight="1" x14ac:dyDescent="0.2">
      <c r="B30" s="88">
        <v>45292</v>
      </c>
      <c r="C30" s="202">
        <v>289944876</v>
      </c>
      <c r="D30" s="202">
        <v>1752683085</v>
      </c>
    </row>
    <row r="31" spans="1:49" s="91" customFormat="1" ht="13.5" customHeight="1" x14ac:dyDescent="0.2">
      <c r="B31" s="86">
        <v>45323</v>
      </c>
      <c r="C31" s="202">
        <v>425830004</v>
      </c>
      <c r="D31" s="202">
        <v>2283849408</v>
      </c>
    </row>
    <row r="32" spans="1:49" s="91" customFormat="1" ht="13.5" customHeight="1" x14ac:dyDescent="0.2">
      <c r="B32" s="86">
        <v>45352</v>
      </c>
      <c r="C32" s="202">
        <v>295238350</v>
      </c>
      <c r="D32" s="202">
        <v>1880810533</v>
      </c>
    </row>
    <row r="33" spans="1:8" s="91" customFormat="1" ht="13.5" customHeight="1" x14ac:dyDescent="0.2">
      <c r="B33" s="86">
        <v>45383</v>
      </c>
      <c r="C33" s="202">
        <v>312415014</v>
      </c>
      <c r="D33" s="202">
        <v>1939144124</v>
      </c>
    </row>
    <row r="34" spans="1:8" s="91" customFormat="1" ht="13.5" customHeight="1" x14ac:dyDescent="0.2">
      <c r="B34" s="86">
        <v>45413</v>
      </c>
      <c r="C34" s="202">
        <v>381489387</v>
      </c>
      <c r="D34" s="202">
        <v>2315200226</v>
      </c>
    </row>
    <row r="35" spans="1:8" s="91" customFormat="1" ht="13.5" customHeight="1" x14ac:dyDescent="0.2">
      <c r="B35" s="86">
        <v>45444</v>
      </c>
      <c r="C35" s="202">
        <v>305927985</v>
      </c>
      <c r="D35" s="202">
        <v>2097555528</v>
      </c>
    </row>
    <row r="36" spans="1:8" s="91" customFormat="1" ht="13.5" customHeight="1" x14ac:dyDescent="0.2">
      <c r="B36" s="86">
        <v>45474</v>
      </c>
      <c r="C36" s="202">
        <v>320169395</v>
      </c>
      <c r="D36" s="202">
        <v>2215462437</v>
      </c>
    </row>
    <row r="37" spans="1:8" s="91" customFormat="1" ht="13.5" customHeight="1" x14ac:dyDescent="0.2">
      <c r="B37" s="86">
        <v>45505</v>
      </c>
      <c r="C37" s="202">
        <v>225882166</v>
      </c>
      <c r="D37" s="202">
        <v>1831292949</v>
      </c>
    </row>
    <row r="38" spans="1:8" s="91" customFormat="1" ht="13.5" customHeight="1" x14ac:dyDescent="0.2">
      <c r="B38" s="86">
        <v>45536</v>
      </c>
      <c r="C38" s="202">
        <v>335059134</v>
      </c>
      <c r="D38" s="202">
        <v>2344414697</v>
      </c>
    </row>
    <row r="39" spans="1:8" s="91" customFormat="1" ht="13.5" customHeight="1" x14ac:dyDescent="0.2">
      <c r="B39" s="86">
        <v>45566</v>
      </c>
      <c r="C39" s="202">
        <v>343705844</v>
      </c>
      <c r="D39" s="202">
        <v>2228614128</v>
      </c>
    </row>
    <row r="40" spans="1:8" s="91" customFormat="1" ht="13.5" customHeight="1" x14ac:dyDescent="0.2">
      <c r="B40" s="86">
        <v>45597</v>
      </c>
      <c r="C40" s="202">
        <v>346655389</v>
      </c>
      <c r="D40" s="202">
        <v>2305625811</v>
      </c>
    </row>
    <row r="41" spans="1:8" s="91" customFormat="1" ht="13.5" customHeight="1" x14ac:dyDescent="0.2">
      <c r="A41" s="92"/>
      <c r="B41" s="89">
        <v>45627</v>
      </c>
      <c r="C41" s="90">
        <v>352377569</v>
      </c>
      <c r="D41" s="90">
        <v>2446156623</v>
      </c>
    </row>
    <row r="42" spans="1:8" ht="15" customHeight="1" x14ac:dyDescent="0.3">
      <c r="B42" s="1" t="s">
        <v>152</v>
      </c>
      <c r="C42" s="5"/>
      <c r="D42" s="5"/>
    </row>
    <row r="43" spans="1:8" x14ac:dyDescent="0.2">
      <c r="B43" s="1" t="s">
        <v>31</v>
      </c>
    </row>
    <row r="45" spans="1:8" ht="17.25" x14ac:dyDescent="0.3">
      <c r="C45" s="85"/>
      <c r="D45" s="29"/>
      <c r="E45" s="29"/>
      <c r="F45" s="29"/>
      <c r="G45" s="29"/>
      <c r="H45" s="29"/>
    </row>
    <row r="48" spans="1:8" x14ac:dyDescent="0.2">
      <c r="D48" s="7"/>
      <c r="E48" s="7"/>
    </row>
    <row r="49" spans="4:9" ht="17.25" x14ac:dyDescent="0.3">
      <c r="D49" s="93"/>
      <c r="E49" s="5"/>
      <c r="F49" s="5"/>
      <c r="G49" s="5"/>
      <c r="H49" s="5"/>
      <c r="I49" s="5"/>
    </row>
    <row r="50" spans="4:9" x14ac:dyDescent="0.2">
      <c r="D50" s="94"/>
      <c r="E50" s="94"/>
    </row>
    <row r="53" spans="4:9" ht="17.25" x14ac:dyDescent="0.3">
      <c r="H53" s="6"/>
      <c r="I53" s="6"/>
    </row>
  </sheetData>
  <mergeCells count="2">
    <mergeCell ref="B4:B5"/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A008-D7A1-4BB3-B69F-2733F2336F5E}">
  <dimension ref="A2:AW53"/>
  <sheetViews>
    <sheetView showGridLines="0" topLeftCell="B1" zoomScale="140" zoomScaleNormal="140" workbookViewId="0">
      <selection activeCell="B3" sqref="B3"/>
    </sheetView>
  </sheetViews>
  <sheetFormatPr defaultColWidth="9.33203125" defaultRowHeight="11.25" x14ac:dyDescent="0.2"/>
  <cols>
    <col min="1" max="1" width="3.6640625" style="1" customWidth="1"/>
    <col min="2" max="2" width="16.33203125" style="1" customWidth="1"/>
    <col min="3" max="3" width="24.83203125" style="1" customWidth="1"/>
    <col min="4" max="4" width="23.1640625" style="1" customWidth="1"/>
    <col min="5" max="5" width="10" style="1" customWidth="1"/>
    <col min="6" max="6" width="12.6640625" style="1" customWidth="1"/>
    <col min="7" max="7" width="9.1640625" style="1" customWidth="1"/>
    <col min="8" max="8" width="11.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7.25" x14ac:dyDescent="0.3">
      <c r="B2" s="85" t="s">
        <v>149</v>
      </c>
      <c r="C2" s="29"/>
      <c r="D2" s="29"/>
      <c r="E2" s="29"/>
      <c r="F2" s="29"/>
      <c r="G2" s="29"/>
    </row>
    <row r="4" spans="2:7" ht="13.9" customHeight="1" x14ac:dyDescent="0.2">
      <c r="B4" s="221" t="s">
        <v>17</v>
      </c>
      <c r="C4" s="219" t="s">
        <v>112</v>
      </c>
      <c r="D4" s="219"/>
    </row>
    <row r="5" spans="2:7" ht="21" customHeight="1" x14ac:dyDescent="0.2">
      <c r="B5" s="222"/>
      <c r="C5" s="11" t="s">
        <v>131</v>
      </c>
      <c r="D5" s="60" t="s">
        <v>132</v>
      </c>
    </row>
    <row r="6" spans="2:7" ht="15" customHeight="1" x14ac:dyDescent="0.2">
      <c r="B6" s="86">
        <v>44562</v>
      </c>
      <c r="C6" s="87">
        <v>7600783</v>
      </c>
      <c r="D6" s="87">
        <v>951874</v>
      </c>
      <c r="E6" s="7"/>
    </row>
    <row r="7" spans="2:7" ht="15" customHeight="1" x14ac:dyDescent="0.2">
      <c r="B7" s="86">
        <v>44593</v>
      </c>
      <c r="C7" s="87">
        <v>7713911</v>
      </c>
      <c r="D7" s="87">
        <v>1002355</v>
      </c>
      <c r="E7" s="7"/>
    </row>
    <row r="8" spans="2:7" ht="15" customHeight="1" x14ac:dyDescent="0.2">
      <c r="B8" s="86">
        <v>44621</v>
      </c>
      <c r="C8" s="87">
        <v>8687133</v>
      </c>
      <c r="D8" s="87">
        <v>1151067</v>
      </c>
      <c r="E8" s="7"/>
    </row>
    <row r="9" spans="2:7" ht="15" customHeight="1" x14ac:dyDescent="0.2">
      <c r="B9" s="86">
        <v>44652</v>
      </c>
      <c r="C9" s="87">
        <v>8615871</v>
      </c>
      <c r="D9" s="87">
        <v>1103574</v>
      </c>
      <c r="E9" s="7"/>
    </row>
    <row r="10" spans="2:7" ht="15" customHeight="1" x14ac:dyDescent="0.2">
      <c r="B10" s="86">
        <v>44682</v>
      </c>
      <c r="C10" s="87">
        <v>9196187</v>
      </c>
      <c r="D10" s="87">
        <v>1216181</v>
      </c>
      <c r="E10" s="13"/>
    </row>
    <row r="11" spans="2:7" ht="15" customHeight="1" x14ac:dyDescent="0.2">
      <c r="B11" s="86">
        <v>44713</v>
      </c>
      <c r="C11" s="87">
        <v>9347759</v>
      </c>
      <c r="D11" s="87">
        <v>1241077</v>
      </c>
      <c r="E11" s="7"/>
    </row>
    <row r="12" spans="2:7" ht="15" customHeight="1" x14ac:dyDescent="0.2">
      <c r="B12" s="86">
        <v>44743</v>
      </c>
      <c r="C12" s="87">
        <v>9563219</v>
      </c>
      <c r="D12" s="87">
        <v>1260398</v>
      </c>
      <c r="E12" s="7"/>
    </row>
    <row r="13" spans="2:7" ht="15" customHeight="1" x14ac:dyDescent="0.2">
      <c r="B13" s="86">
        <v>44774</v>
      </c>
      <c r="C13" s="87">
        <v>9279907</v>
      </c>
      <c r="D13" s="87">
        <v>1277198</v>
      </c>
      <c r="E13" s="7"/>
    </row>
    <row r="14" spans="2:7" ht="15" customHeight="1" x14ac:dyDescent="0.2">
      <c r="B14" s="86">
        <v>44805</v>
      </c>
      <c r="C14" s="87">
        <v>9354472</v>
      </c>
      <c r="D14" s="87">
        <v>1310285</v>
      </c>
      <c r="E14" s="7"/>
    </row>
    <row r="15" spans="2:7" ht="15" customHeight="1" x14ac:dyDescent="0.2">
      <c r="B15" s="86">
        <v>44835</v>
      </c>
      <c r="C15" s="87">
        <v>9146350</v>
      </c>
      <c r="D15" s="87">
        <v>1271303</v>
      </c>
      <c r="E15" s="7"/>
    </row>
    <row r="16" spans="2:7" ht="15" customHeight="1" x14ac:dyDescent="0.2">
      <c r="B16" s="86">
        <v>44866</v>
      </c>
      <c r="C16" s="87">
        <v>8831225</v>
      </c>
      <c r="D16" s="87">
        <v>1250393</v>
      </c>
      <c r="E16" s="7"/>
    </row>
    <row r="17" spans="2:5" ht="15" customHeight="1" x14ac:dyDescent="0.2">
      <c r="B17" s="86">
        <v>44896</v>
      </c>
      <c r="C17" s="87">
        <v>10696584</v>
      </c>
      <c r="D17" s="87">
        <v>1396183</v>
      </c>
      <c r="E17" s="7"/>
    </row>
    <row r="18" spans="2:5" ht="15" customHeight="1" x14ac:dyDescent="0.2">
      <c r="B18" s="88">
        <v>44927</v>
      </c>
      <c r="C18" s="87">
        <v>7627151</v>
      </c>
      <c r="D18" s="87">
        <v>1251526</v>
      </c>
    </row>
    <row r="19" spans="2:5" ht="15" customHeight="1" x14ac:dyDescent="0.2">
      <c r="B19" s="86">
        <v>44958</v>
      </c>
      <c r="C19" s="87">
        <v>7940349</v>
      </c>
      <c r="D19" s="87">
        <v>1362183</v>
      </c>
    </row>
    <row r="20" spans="2:5" ht="15" customHeight="1" x14ac:dyDescent="0.2">
      <c r="B20" s="86">
        <v>44986</v>
      </c>
      <c r="C20" s="87">
        <v>9180581</v>
      </c>
      <c r="D20" s="87">
        <v>1573832</v>
      </c>
    </row>
    <row r="21" spans="2:5" ht="15" customHeight="1" x14ac:dyDescent="0.2">
      <c r="B21" s="86">
        <v>45017</v>
      </c>
      <c r="C21" s="87">
        <v>8802135</v>
      </c>
      <c r="D21" s="87">
        <v>1481165</v>
      </c>
    </row>
    <row r="22" spans="2:5" ht="15" customHeight="1" x14ac:dyDescent="0.2">
      <c r="B22" s="86">
        <v>45047</v>
      </c>
      <c r="C22" s="87">
        <v>9679354</v>
      </c>
      <c r="D22" s="87">
        <v>1678439</v>
      </c>
    </row>
    <row r="23" spans="2:5" ht="15" customHeight="1" x14ac:dyDescent="0.2">
      <c r="B23" s="86">
        <v>45078</v>
      </c>
      <c r="C23" s="87">
        <v>9674894</v>
      </c>
      <c r="D23" s="87">
        <v>1712478</v>
      </c>
    </row>
    <row r="24" spans="2:5" ht="15" customHeight="1" x14ac:dyDescent="0.2">
      <c r="B24" s="86">
        <v>45108</v>
      </c>
      <c r="C24" s="87">
        <v>9945498</v>
      </c>
      <c r="D24" s="87">
        <v>1783649</v>
      </c>
    </row>
    <row r="25" spans="2:5" ht="15" customHeight="1" x14ac:dyDescent="0.2">
      <c r="B25" s="86">
        <v>45139</v>
      </c>
      <c r="C25" s="87">
        <v>9443145</v>
      </c>
      <c r="D25" s="87">
        <v>1727478</v>
      </c>
    </row>
    <row r="26" spans="2:5" ht="15" customHeight="1" x14ac:dyDescent="0.2">
      <c r="B26" s="86">
        <v>45170</v>
      </c>
      <c r="C26" s="87">
        <v>9302540</v>
      </c>
      <c r="D26" s="87">
        <v>1749019</v>
      </c>
    </row>
    <row r="27" spans="2:5" ht="15" customHeight="1" x14ac:dyDescent="0.2">
      <c r="B27" s="86">
        <v>45200</v>
      </c>
      <c r="C27" s="87">
        <v>9614965</v>
      </c>
      <c r="D27" s="87">
        <v>1802613</v>
      </c>
    </row>
    <row r="28" spans="2:5" ht="15" customHeight="1" x14ac:dyDescent="0.2">
      <c r="B28" s="86">
        <v>45231</v>
      </c>
      <c r="C28" s="87">
        <v>9178464</v>
      </c>
      <c r="D28" s="87">
        <v>1687110</v>
      </c>
    </row>
    <row r="29" spans="2:5" s="189" customFormat="1" ht="15" customHeight="1" x14ac:dyDescent="0.2">
      <c r="B29" s="86">
        <v>45261</v>
      </c>
      <c r="C29" s="202">
        <v>10378104</v>
      </c>
      <c r="D29" s="202">
        <v>1769100</v>
      </c>
    </row>
    <row r="30" spans="2:5" s="189" customFormat="1" ht="15" customHeight="1" x14ac:dyDescent="0.2">
      <c r="B30" s="88">
        <v>45292</v>
      </c>
      <c r="C30" s="87">
        <v>8544260</v>
      </c>
      <c r="D30" s="87">
        <v>1633465</v>
      </c>
    </row>
    <row r="31" spans="2:5" s="189" customFormat="1" ht="15" customHeight="1" x14ac:dyDescent="0.2">
      <c r="B31" s="86">
        <v>45323</v>
      </c>
      <c r="C31" s="87">
        <v>8512934</v>
      </c>
      <c r="D31" s="87">
        <v>1660006</v>
      </c>
    </row>
    <row r="32" spans="2:5" s="189" customFormat="1" ht="15" customHeight="1" x14ac:dyDescent="0.2">
      <c r="B32" s="86">
        <v>45352</v>
      </c>
      <c r="C32" s="87">
        <v>9161830</v>
      </c>
      <c r="D32" s="87">
        <v>1727171</v>
      </c>
    </row>
    <row r="33" spans="1:49" s="189" customFormat="1" ht="15" customHeight="1" x14ac:dyDescent="0.2">
      <c r="B33" s="86">
        <v>45383</v>
      </c>
      <c r="C33" s="87">
        <v>9351537</v>
      </c>
      <c r="D33" s="87">
        <v>1853196</v>
      </c>
    </row>
    <row r="34" spans="1:49" s="189" customFormat="1" ht="15" customHeight="1" x14ac:dyDescent="0.2">
      <c r="B34" s="86">
        <v>45413</v>
      </c>
      <c r="C34" s="87">
        <v>9844859</v>
      </c>
      <c r="D34" s="87">
        <v>1929982</v>
      </c>
    </row>
    <row r="35" spans="1:49" s="189" customFormat="1" ht="15" customHeight="1" x14ac:dyDescent="0.2">
      <c r="B35" s="86">
        <v>45444</v>
      </c>
      <c r="C35" s="87">
        <v>9581316</v>
      </c>
      <c r="D35" s="87">
        <v>1894128</v>
      </c>
    </row>
    <row r="36" spans="1:49" s="189" customFormat="1" ht="15" customHeight="1" x14ac:dyDescent="0.2">
      <c r="B36" s="86">
        <v>45474</v>
      </c>
      <c r="C36" s="87">
        <v>10582272</v>
      </c>
      <c r="D36" s="87">
        <v>2134535</v>
      </c>
    </row>
    <row r="37" spans="1:49" s="189" customFormat="1" ht="15" customHeight="1" x14ac:dyDescent="0.2">
      <c r="B37" s="86">
        <v>45505</v>
      </c>
      <c r="C37" s="87">
        <v>9352955</v>
      </c>
      <c r="D37" s="87">
        <v>1895562</v>
      </c>
    </row>
    <row r="38" spans="1:49" s="189" customFormat="1" ht="15" customHeight="1" x14ac:dyDescent="0.2">
      <c r="B38" s="86">
        <v>45536</v>
      </c>
      <c r="C38" s="87">
        <v>9541737</v>
      </c>
      <c r="D38" s="87">
        <v>2028453</v>
      </c>
    </row>
    <row r="39" spans="1:49" s="189" customFormat="1" ht="15" customHeight="1" x14ac:dyDescent="0.2">
      <c r="B39" s="86">
        <v>45566</v>
      </c>
      <c r="C39" s="87">
        <v>9803875</v>
      </c>
      <c r="D39" s="87">
        <v>2095759</v>
      </c>
    </row>
    <row r="40" spans="1:49" s="92" customFormat="1" ht="15" customHeight="1" x14ac:dyDescent="0.2">
      <c r="A40" s="91"/>
      <c r="B40" s="86">
        <v>45597</v>
      </c>
      <c r="C40" s="119">
        <v>8952120</v>
      </c>
      <c r="D40" s="119">
        <v>1924229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</row>
    <row r="41" spans="1:49" s="91" customFormat="1" ht="15" customHeight="1" x14ac:dyDescent="0.2">
      <c r="B41" s="89">
        <v>45627</v>
      </c>
      <c r="C41" s="90">
        <v>10713866</v>
      </c>
      <c r="D41" s="90">
        <v>2139789</v>
      </c>
    </row>
    <row r="42" spans="1:49" ht="15" customHeight="1" x14ac:dyDescent="0.3">
      <c r="A42" s="91"/>
      <c r="B42" s="1" t="s">
        <v>153</v>
      </c>
      <c r="C42" s="5"/>
      <c r="D42" s="5"/>
    </row>
    <row r="43" spans="1:49" x14ac:dyDescent="0.2">
      <c r="A43" s="91"/>
      <c r="B43" s="1" t="s">
        <v>31</v>
      </c>
    </row>
    <row r="44" spans="1:49" x14ac:dyDescent="0.2">
      <c r="A44" s="91"/>
    </row>
    <row r="45" spans="1:49" ht="17.25" x14ac:dyDescent="0.3">
      <c r="A45" s="91"/>
      <c r="C45" s="85"/>
      <c r="D45" s="29"/>
      <c r="E45" s="29"/>
      <c r="F45" s="29"/>
      <c r="G45" s="29"/>
      <c r="H45" s="29"/>
    </row>
    <row r="46" spans="1:49" x14ac:dyDescent="0.2">
      <c r="A46" s="91"/>
    </row>
    <row r="48" spans="1:49" x14ac:dyDescent="0.2">
      <c r="D48" s="7"/>
      <c r="E48" s="7"/>
    </row>
    <row r="49" spans="4:9" ht="17.25" x14ac:dyDescent="0.3">
      <c r="D49" s="93"/>
      <c r="E49" s="5"/>
      <c r="F49" s="5"/>
      <c r="G49" s="5"/>
      <c r="H49" s="5"/>
      <c r="I49" s="5"/>
    </row>
    <row r="50" spans="4:9" x14ac:dyDescent="0.2">
      <c r="D50" s="94"/>
      <c r="E50" s="94"/>
    </row>
    <row r="53" spans="4:9" ht="17.25" x14ac:dyDescent="0.3">
      <c r="H53" s="6"/>
      <c r="I53" s="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45F1-75F5-4148-9945-29DBBC7FAAC8}">
  <dimension ref="A2:AW53"/>
  <sheetViews>
    <sheetView showGridLines="0" topLeftCell="B1" zoomScale="130" zoomScaleNormal="130" workbookViewId="0">
      <selection activeCell="E21" sqref="E21"/>
    </sheetView>
  </sheetViews>
  <sheetFormatPr defaultColWidth="9.33203125" defaultRowHeight="11.25" x14ac:dyDescent="0.2"/>
  <cols>
    <col min="1" max="1" width="3.6640625" style="1" customWidth="1"/>
    <col min="2" max="2" width="16.33203125" style="1" customWidth="1"/>
    <col min="3" max="3" width="24.83203125" style="1" customWidth="1"/>
    <col min="4" max="5" width="22" style="1" customWidth="1"/>
    <col min="6" max="6" width="12.6640625" style="1" customWidth="1"/>
    <col min="7" max="7" width="9.1640625" style="1" customWidth="1"/>
    <col min="8" max="8" width="11.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7.25" x14ac:dyDescent="0.3">
      <c r="B2" s="85" t="s">
        <v>116</v>
      </c>
      <c r="C2" s="29"/>
      <c r="D2" s="29"/>
      <c r="E2" s="29"/>
      <c r="F2" s="29"/>
      <c r="G2" s="29"/>
    </row>
    <row r="4" spans="2:7" ht="13.9" customHeight="1" x14ac:dyDescent="0.2">
      <c r="B4" s="221" t="s">
        <v>17</v>
      </c>
      <c r="C4" s="219" t="s">
        <v>135</v>
      </c>
      <c r="D4" s="219"/>
    </row>
    <row r="5" spans="2:7" ht="24.75" customHeight="1" x14ac:dyDescent="0.2">
      <c r="B5" s="222"/>
      <c r="C5" s="11" t="s">
        <v>133</v>
      </c>
      <c r="D5" s="60" t="s">
        <v>134</v>
      </c>
    </row>
    <row r="6" spans="2:7" ht="18" customHeight="1" x14ac:dyDescent="0.2">
      <c r="B6" s="86">
        <v>44562</v>
      </c>
      <c r="C6" s="87">
        <v>12466603479.59</v>
      </c>
      <c r="D6" s="87">
        <v>426519981.81697524</v>
      </c>
      <c r="E6" s="7"/>
    </row>
    <row r="7" spans="2:7" ht="18" customHeight="1" x14ac:dyDescent="0.2">
      <c r="B7" s="86">
        <v>44593</v>
      </c>
      <c r="C7" s="87">
        <v>14114445432.350002</v>
      </c>
      <c r="D7" s="87">
        <v>465682261.33120972</v>
      </c>
      <c r="E7" s="7"/>
    </row>
    <row r="8" spans="2:7" ht="18" customHeight="1" x14ac:dyDescent="0.2">
      <c r="B8" s="86">
        <v>44621</v>
      </c>
      <c r="C8" s="87">
        <v>14461680709.85001</v>
      </c>
      <c r="D8" s="87">
        <v>580813915.72101665</v>
      </c>
      <c r="E8" s="7"/>
    </row>
    <row r="9" spans="2:7" ht="18" customHeight="1" x14ac:dyDescent="0.2">
      <c r="B9" s="86">
        <v>44652</v>
      </c>
      <c r="C9" s="87">
        <v>13979078902.780003</v>
      </c>
      <c r="D9" s="87">
        <v>549297742.91592002</v>
      </c>
      <c r="E9" s="7"/>
    </row>
    <row r="10" spans="2:7" ht="18" customHeight="1" x14ac:dyDescent="0.2">
      <c r="B10" s="86">
        <v>44682</v>
      </c>
      <c r="C10" s="87">
        <v>14957225058.869999</v>
      </c>
      <c r="D10" s="87">
        <v>594105802.77390671</v>
      </c>
      <c r="E10" s="13"/>
    </row>
    <row r="11" spans="2:7" ht="18" customHeight="1" x14ac:dyDescent="0.2">
      <c r="B11" s="86">
        <v>44713</v>
      </c>
      <c r="C11" s="87">
        <v>15773958664.419998</v>
      </c>
      <c r="D11" s="87">
        <v>631115050.76647413</v>
      </c>
      <c r="E11" s="7"/>
    </row>
    <row r="12" spans="2:7" ht="18" customHeight="1" x14ac:dyDescent="0.2">
      <c r="B12" s="86">
        <v>44743</v>
      </c>
      <c r="C12" s="87">
        <v>18369650342.699989</v>
      </c>
      <c r="D12" s="87">
        <v>669487225.16424441</v>
      </c>
      <c r="E12" s="7"/>
    </row>
    <row r="13" spans="2:7" ht="18" customHeight="1" x14ac:dyDescent="0.2">
      <c r="B13" s="86">
        <v>44774</v>
      </c>
      <c r="C13" s="87">
        <v>16595657931.350006</v>
      </c>
      <c r="D13" s="87">
        <v>713657749.41933763</v>
      </c>
      <c r="E13" s="7"/>
    </row>
    <row r="14" spans="2:7" ht="18" customHeight="1" x14ac:dyDescent="0.2">
      <c r="B14" s="86">
        <v>44805</v>
      </c>
      <c r="C14" s="87">
        <v>17274985214.57</v>
      </c>
      <c r="D14" s="87">
        <v>720371543.30081618</v>
      </c>
      <c r="E14" s="7"/>
    </row>
    <row r="15" spans="2:7" ht="18" customHeight="1" x14ac:dyDescent="0.2">
      <c r="B15" s="86">
        <v>44835</v>
      </c>
      <c r="C15" s="87">
        <v>16757104682.75</v>
      </c>
      <c r="D15" s="87">
        <v>673133391.20047772</v>
      </c>
      <c r="E15" s="7"/>
    </row>
    <row r="16" spans="2:7" ht="18" customHeight="1" x14ac:dyDescent="0.2">
      <c r="B16" s="86">
        <v>44866</v>
      </c>
      <c r="C16" s="87">
        <v>15019170301.950001</v>
      </c>
      <c r="D16" s="87">
        <v>667309868.73714244</v>
      </c>
      <c r="E16" s="7"/>
    </row>
    <row r="17" spans="1:49" ht="18" customHeight="1" x14ac:dyDescent="0.2">
      <c r="B17" s="86">
        <v>44896</v>
      </c>
      <c r="C17" s="87">
        <v>18236622691.200001</v>
      </c>
      <c r="D17" s="87">
        <v>774015970.13736808</v>
      </c>
      <c r="E17" s="7"/>
    </row>
    <row r="18" spans="1:49" ht="18" customHeight="1" x14ac:dyDescent="0.2">
      <c r="B18" s="88">
        <v>44927</v>
      </c>
      <c r="C18" s="87">
        <v>14774617748</v>
      </c>
      <c r="D18" s="87">
        <v>680670121</v>
      </c>
    </row>
    <row r="19" spans="1:49" ht="18" customHeight="1" x14ac:dyDescent="0.2">
      <c r="B19" s="86">
        <v>44958</v>
      </c>
      <c r="C19" s="87">
        <v>14630569293</v>
      </c>
      <c r="D19" s="87">
        <v>737913580</v>
      </c>
    </row>
    <row r="20" spans="1:49" ht="18" customHeight="1" x14ac:dyDescent="0.2">
      <c r="B20" s="86">
        <v>44986</v>
      </c>
      <c r="C20" s="87">
        <v>18696999710</v>
      </c>
      <c r="D20" s="87">
        <v>903989289</v>
      </c>
    </row>
    <row r="21" spans="1:49" ht="18" customHeight="1" x14ac:dyDescent="0.2">
      <c r="B21" s="86">
        <v>45017</v>
      </c>
      <c r="C21" s="87">
        <v>15673462539</v>
      </c>
      <c r="D21" s="87">
        <v>857773295</v>
      </c>
    </row>
    <row r="22" spans="1:49" ht="18" customHeight="1" x14ac:dyDescent="0.2">
      <c r="B22" s="86">
        <v>45047</v>
      </c>
      <c r="C22" s="87">
        <v>17751145458</v>
      </c>
      <c r="D22" s="87">
        <v>1000749622</v>
      </c>
    </row>
    <row r="23" spans="1:49" ht="18" customHeight="1" x14ac:dyDescent="0.2">
      <c r="B23" s="86">
        <v>45078</v>
      </c>
      <c r="C23" s="87">
        <v>18479463645</v>
      </c>
      <c r="D23" s="87">
        <v>1051830761</v>
      </c>
    </row>
    <row r="24" spans="1:49" ht="18" customHeight="1" x14ac:dyDescent="0.2">
      <c r="B24" s="86">
        <v>45108</v>
      </c>
      <c r="C24" s="87">
        <v>19449276583</v>
      </c>
      <c r="D24" s="87">
        <v>1119309463</v>
      </c>
    </row>
    <row r="25" spans="1:49" ht="18" customHeight="1" x14ac:dyDescent="0.2">
      <c r="B25" s="86">
        <v>45139</v>
      </c>
      <c r="C25" s="87">
        <v>17916108733</v>
      </c>
      <c r="D25" s="87">
        <v>1074649308</v>
      </c>
    </row>
    <row r="26" spans="1:49" ht="18" customHeight="1" x14ac:dyDescent="0.2">
      <c r="B26" s="86">
        <v>45170</v>
      </c>
      <c r="C26" s="87">
        <v>17291579158</v>
      </c>
      <c r="D26" s="87">
        <v>1503711238</v>
      </c>
    </row>
    <row r="27" spans="1:49" ht="18" customHeight="1" x14ac:dyDescent="0.2">
      <c r="B27" s="86">
        <v>45200</v>
      </c>
      <c r="C27" s="87">
        <v>18358313226</v>
      </c>
      <c r="D27" s="87">
        <v>1138704287</v>
      </c>
    </row>
    <row r="28" spans="1:49" ht="18" customHeight="1" x14ac:dyDescent="0.2">
      <c r="B28" s="86">
        <v>45231</v>
      </c>
      <c r="C28" s="87">
        <v>18627806111</v>
      </c>
      <c r="D28" s="87">
        <v>1046367976</v>
      </c>
    </row>
    <row r="29" spans="1:49" s="92" customFormat="1" ht="18" customHeight="1" x14ac:dyDescent="0.2">
      <c r="A29" s="91"/>
      <c r="B29" s="86">
        <v>45261</v>
      </c>
      <c r="C29" s="202">
        <v>23847002803</v>
      </c>
      <c r="D29" s="202">
        <v>1185197016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</row>
    <row r="30" spans="1:49" s="91" customFormat="1" ht="18" customHeight="1" x14ac:dyDescent="0.2">
      <c r="B30" s="88">
        <v>45292</v>
      </c>
      <c r="C30" s="202">
        <v>17809831209</v>
      </c>
      <c r="D30" s="202">
        <v>977015058</v>
      </c>
    </row>
    <row r="31" spans="1:49" s="91" customFormat="1" ht="18" customHeight="1" x14ac:dyDescent="0.2">
      <c r="B31" s="86">
        <v>45323</v>
      </c>
      <c r="C31" s="202">
        <v>16309941401</v>
      </c>
      <c r="D31" s="202">
        <v>1050290149</v>
      </c>
    </row>
    <row r="32" spans="1:49" s="91" customFormat="1" ht="18" customHeight="1" x14ac:dyDescent="0.2">
      <c r="B32" s="86">
        <v>45352</v>
      </c>
      <c r="C32" s="202">
        <v>17650018895</v>
      </c>
      <c r="D32" s="202">
        <v>1061487679</v>
      </c>
    </row>
    <row r="33" spans="1:8" s="91" customFormat="1" ht="18" customHeight="1" x14ac:dyDescent="0.2">
      <c r="B33" s="86">
        <v>45383</v>
      </c>
      <c r="C33" s="202">
        <v>20223982844</v>
      </c>
      <c r="D33" s="202">
        <v>1224175569</v>
      </c>
    </row>
    <row r="34" spans="1:8" s="91" customFormat="1" ht="18" customHeight="1" x14ac:dyDescent="0.2">
      <c r="B34" s="86">
        <v>45413</v>
      </c>
      <c r="C34" s="202">
        <v>20702756122</v>
      </c>
      <c r="D34" s="202">
        <v>1281646411</v>
      </c>
    </row>
    <row r="35" spans="1:8" s="91" customFormat="1" ht="18" customHeight="1" x14ac:dyDescent="0.2">
      <c r="B35" s="86">
        <v>45444</v>
      </c>
      <c r="C35" s="202">
        <v>20285818074</v>
      </c>
      <c r="D35" s="202">
        <v>1236028822</v>
      </c>
    </row>
    <row r="36" spans="1:8" s="91" customFormat="1" ht="18" customHeight="1" x14ac:dyDescent="0.2">
      <c r="B36" s="86">
        <v>45474</v>
      </c>
      <c r="C36" s="202">
        <v>27776548865</v>
      </c>
      <c r="D36" s="202">
        <v>1519049685</v>
      </c>
    </row>
    <row r="37" spans="1:8" s="91" customFormat="1" ht="18" customHeight="1" x14ac:dyDescent="0.2">
      <c r="B37" s="86">
        <v>45505</v>
      </c>
      <c r="C37" s="202">
        <v>20727268233</v>
      </c>
      <c r="D37" s="202">
        <v>1336711055</v>
      </c>
    </row>
    <row r="38" spans="1:8" s="91" customFormat="1" ht="18" customHeight="1" x14ac:dyDescent="0.2">
      <c r="B38" s="86">
        <v>45536</v>
      </c>
      <c r="C38" s="202">
        <v>21372569321</v>
      </c>
      <c r="D38" s="202">
        <v>1415464447</v>
      </c>
    </row>
    <row r="39" spans="1:8" s="91" customFormat="1" ht="18" customHeight="1" x14ac:dyDescent="0.2">
      <c r="B39" s="86">
        <v>45566</v>
      </c>
      <c r="C39" s="202">
        <v>22240512032</v>
      </c>
      <c r="D39" s="202">
        <v>1521284797</v>
      </c>
    </row>
    <row r="40" spans="1:8" s="91" customFormat="1" ht="18" customHeight="1" x14ac:dyDescent="0.2">
      <c r="B40" s="86">
        <v>45597</v>
      </c>
      <c r="C40" s="202">
        <v>20934203065</v>
      </c>
      <c r="D40" s="202">
        <v>1303387876</v>
      </c>
    </row>
    <row r="41" spans="1:8" s="91" customFormat="1" ht="18" customHeight="1" x14ac:dyDescent="0.2">
      <c r="A41" s="92"/>
      <c r="B41" s="89">
        <v>45627</v>
      </c>
      <c r="C41" s="90">
        <v>26269828065</v>
      </c>
      <c r="D41" s="90">
        <v>1599897201</v>
      </c>
    </row>
    <row r="42" spans="1:8" ht="15" customHeight="1" x14ac:dyDescent="0.3">
      <c r="B42" s="1" t="s">
        <v>154</v>
      </c>
      <c r="C42" s="5"/>
      <c r="D42" s="5"/>
    </row>
    <row r="43" spans="1:8" x14ac:dyDescent="0.2">
      <c r="B43" s="1" t="s">
        <v>31</v>
      </c>
    </row>
    <row r="45" spans="1:8" ht="17.25" x14ac:dyDescent="0.3">
      <c r="C45" s="85"/>
      <c r="D45" s="29"/>
      <c r="E45" s="29"/>
      <c r="F45" s="29"/>
      <c r="G45" s="29"/>
      <c r="H45" s="29"/>
    </row>
    <row r="48" spans="1:8" x14ac:dyDescent="0.2">
      <c r="D48" s="7"/>
      <c r="E48" s="7"/>
    </row>
    <row r="49" spans="4:9" ht="17.25" x14ac:dyDescent="0.3">
      <c r="D49" s="93"/>
      <c r="E49" s="5"/>
      <c r="F49" s="5"/>
      <c r="G49" s="5"/>
      <c r="H49" s="5"/>
      <c r="I49" s="5"/>
    </row>
    <row r="50" spans="4:9" x14ac:dyDescent="0.2">
      <c r="D50" s="94"/>
      <c r="E50" s="94"/>
    </row>
    <row r="53" spans="4:9" ht="17.25" x14ac:dyDescent="0.3">
      <c r="H53" s="6"/>
      <c r="I53" s="6"/>
    </row>
  </sheetData>
  <mergeCells count="2">
    <mergeCell ref="B4:B5"/>
    <mergeCell ref="C4:D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R47"/>
  <sheetViews>
    <sheetView showGridLines="0" topLeftCell="I19" zoomScale="130" zoomScaleNormal="130" workbookViewId="0">
      <selection activeCell="V34" sqref="V34"/>
    </sheetView>
  </sheetViews>
  <sheetFormatPr defaultColWidth="9.33203125" defaultRowHeight="12.95" customHeight="1" x14ac:dyDescent="0.2"/>
  <cols>
    <col min="1" max="1" width="2.83203125" style="1" customWidth="1"/>
    <col min="2" max="2" width="21.5" style="1" customWidth="1"/>
    <col min="3" max="3" width="15.33203125" style="1" customWidth="1"/>
    <col min="4" max="4" width="20.33203125" style="1" customWidth="1"/>
    <col min="5" max="5" width="17.33203125" style="1" customWidth="1"/>
    <col min="6" max="6" width="21.5" style="1" customWidth="1"/>
    <col min="7" max="7" width="18.33203125" style="1" customWidth="1"/>
    <col min="8" max="8" width="19.33203125" style="1" customWidth="1"/>
    <col min="9" max="9" width="11.1640625" style="1" customWidth="1"/>
    <col min="10" max="10" width="13.6640625" style="1" customWidth="1"/>
    <col min="11" max="11" width="15" style="1" bestFit="1" customWidth="1"/>
    <col min="12" max="16384" width="9.33203125" style="1"/>
  </cols>
  <sheetData>
    <row r="2" spans="2:18" ht="17.25" x14ac:dyDescent="0.3">
      <c r="B2" s="2" t="s">
        <v>96</v>
      </c>
    </row>
    <row r="4" spans="2:18" ht="12.95" customHeight="1" x14ac:dyDescent="0.2">
      <c r="B4" s="221" t="s">
        <v>17</v>
      </c>
      <c r="C4" s="219" t="s">
        <v>32</v>
      </c>
      <c r="D4" s="219"/>
      <c r="E4" s="229" t="s">
        <v>79</v>
      </c>
      <c r="F4" s="229"/>
      <c r="G4" s="219" t="s">
        <v>48</v>
      </c>
      <c r="H4" s="219"/>
      <c r="J4" s="1" t="s">
        <v>28</v>
      </c>
    </row>
    <row r="5" spans="2:18" ht="25.5" x14ac:dyDescent="0.2">
      <c r="B5" s="222"/>
      <c r="C5" s="11" t="s">
        <v>50</v>
      </c>
      <c r="D5" s="11" t="s">
        <v>30</v>
      </c>
      <c r="E5" s="81" t="s">
        <v>50</v>
      </c>
      <c r="F5" s="81" t="s">
        <v>30</v>
      </c>
      <c r="G5" s="11" t="s">
        <v>29</v>
      </c>
      <c r="H5" s="11" t="s">
        <v>51</v>
      </c>
    </row>
    <row r="6" spans="2:18" ht="12.95" customHeight="1" x14ac:dyDescent="0.2">
      <c r="B6" s="17" t="s">
        <v>55</v>
      </c>
      <c r="C6" s="13">
        <v>2122507</v>
      </c>
      <c r="D6" s="13">
        <v>204889286</v>
      </c>
      <c r="E6" s="82">
        <v>80178</v>
      </c>
      <c r="F6" s="82">
        <v>796593502</v>
      </c>
      <c r="G6" s="7">
        <f t="shared" ref="G6:G16" si="0">C6+E6</f>
        <v>2202685</v>
      </c>
      <c r="H6" s="7">
        <f t="shared" ref="H6:H16" si="1">D6+F6</f>
        <v>1001482788</v>
      </c>
      <c r="I6" s="9"/>
      <c r="J6" s="227"/>
      <c r="K6" s="227"/>
      <c r="L6" s="227"/>
      <c r="M6" s="227"/>
      <c r="N6" s="227"/>
    </row>
    <row r="7" spans="2:18" ht="12.95" customHeight="1" x14ac:dyDescent="0.2">
      <c r="B7" s="17" t="s">
        <v>56</v>
      </c>
      <c r="C7" s="13">
        <v>2119887</v>
      </c>
      <c r="D7" s="13">
        <v>206382174</v>
      </c>
      <c r="E7" s="82">
        <v>67601</v>
      </c>
      <c r="F7" s="82">
        <v>713911917</v>
      </c>
      <c r="G7" s="7">
        <f t="shared" si="0"/>
        <v>2187488</v>
      </c>
      <c r="H7" s="7">
        <f t="shared" si="1"/>
        <v>920294091</v>
      </c>
      <c r="J7" s="223"/>
      <c r="K7" s="223"/>
      <c r="L7" s="223"/>
      <c r="M7" s="223"/>
      <c r="N7" s="223"/>
      <c r="O7" s="223"/>
      <c r="P7" s="223"/>
      <c r="Q7" s="223"/>
    </row>
    <row r="8" spans="2:18" ht="12.95" customHeight="1" x14ac:dyDescent="0.2">
      <c r="B8" s="17" t="s">
        <v>57</v>
      </c>
      <c r="C8" s="13">
        <v>2141261</v>
      </c>
      <c r="D8" s="13">
        <v>208636115</v>
      </c>
      <c r="E8" s="82">
        <v>64891</v>
      </c>
      <c r="F8" s="82">
        <v>651323646</v>
      </c>
      <c r="G8" s="7">
        <f t="shared" si="0"/>
        <v>2206152</v>
      </c>
      <c r="H8" s="7">
        <f>D8+F8</f>
        <v>859959761</v>
      </c>
      <c r="J8" s="228"/>
      <c r="K8" s="228"/>
      <c r="L8" s="228"/>
      <c r="M8" s="228"/>
      <c r="N8" s="228"/>
      <c r="O8" s="228"/>
      <c r="P8" s="228"/>
      <c r="Q8" s="228"/>
      <c r="R8" s="228"/>
    </row>
    <row r="9" spans="2:18" ht="12.95" customHeight="1" x14ac:dyDescent="0.2">
      <c r="B9" s="17" t="s">
        <v>58</v>
      </c>
      <c r="C9" s="13">
        <v>2173352</v>
      </c>
      <c r="D9" s="13">
        <v>213201224</v>
      </c>
      <c r="E9" s="82">
        <v>82680</v>
      </c>
      <c r="F9" s="82">
        <v>786110282</v>
      </c>
      <c r="G9" s="7">
        <f t="shared" si="0"/>
        <v>2256032</v>
      </c>
      <c r="H9" s="7">
        <f t="shared" si="1"/>
        <v>999311506</v>
      </c>
      <c r="J9" s="14"/>
    </row>
    <row r="10" spans="2:18" ht="12.95" customHeight="1" x14ac:dyDescent="0.2">
      <c r="B10" s="17" t="s">
        <v>59</v>
      </c>
      <c r="C10" s="13">
        <v>2186525</v>
      </c>
      <c r="D10" s="13">
        <v>220336714</v>
      </c>
      <c r="E10" s="82">
        <v>70430</v>
      </c>
      <c r="F10" s="82">
        <v>707927931</v>
      </c>
      <c r="G10" s="7">
        <f t="shared" si="0"/>
        <v>2256955</v>
      </c>
      <c r="H10" s="7">
        <f t="shared" si="1"/>
        <v>928264645</v>
      </c>
    </row>
    <row r="11" spans="2:18" ht="12.95" customHeight="1" x14ac:dyDescent="0.2">
      <c r="B11" s="17" t="s">
        <v>60</v>
      </c>
      <c r="C11" s="13">
        <v>2177683</v>
      </c>
      <c r="D11" s="13">
        <v>226599860</v>
      </c>
      <c r="E11" s="82">
        <v>67110</v>
      </c>
      <c r="F11" s="82">
        <v>701743295</v>
      </c>
      <c r="G11" s="7">
        <f t="shared" si="0"/>
        <v>2244793</v>
      </c>
      <c r="H11" s="7">
        <f t="shared" si="1"/>
        <v>928343155</v>
      </c>
    </row>
    <row r="12" spans="2:18" ht="12.95" customHeight="1" x14ac:dyDescent="0.2">
      <c r="B12" s="17" t="s">
        <v>61</v>
      </c>
      <c r="C12" s="13">
        <v>2228499</v>
      </c>
      <c r="D12" s="13">
        <v>235448220</v>
      </c>
      <c r="E12" s="82">
        <v>87333</v>
      </c>
      <c r="F12" s="82">
        <v>845400628</v>
      </c>
      <c r="G12" s="7">
        <f t="shared" si="0"/>
        <v>2315832</v>
      </c>
      <c r="H12" s="7">
        <f t="shared" si="1"/>
        <v>1080848848</v>
      </c>
    </row>
    <row r="13" spans="2:18" ht="12.95" customHeight="1" x14ac:dyDescent="0.2">
      <c r="B13" s="17" t="s">
        <v>62</v>
      </c>
      <c r="C13" s="13">
        <v>2205988</v>
      </c>
      <c r="D13" s="13">
        <v>229655846</v>
      </c>
      <c r="E13" s="82">
        <v>71270</v>
      </c>
      <c r="F13" s="82">
        <v>806059098</v>
      </c>
      <c r="G13" s="7">
        <f t="shared" si="0"/>
        <v>2277258</v>
      </c>
      <c r="H13" s="7">
        <f t="shared" si="1"/>
        <v>1035714944</v>
      </c>
    </row>
    <row r="14" spans="2:18" ht="12.95" customHeight="1" x14ac:dyDescent="0.2">
      <c r="B14" s="17" t="s">
        <v>63</v>
      </c>
      <c r="C14" s="13">
        <v>2226464</v>
      </c>
      <c r="D14" s="13">
        <v>232274748</v>
      </c>
      <c r="E14" s="83">
        <v>74196</v>
      </c>
      <c r="F14" s="82">
        <v>813581760</v>
      </c>
      <c r="G14" s="7">
        <f t="shared" si="0"/>
        <v>2300660</v>
      </c>
      <c r="H14" s="7">
        <f t="shared" si="1"/>
        <v>1045856508</v>
      </c>
    </row>
    <row r="15" spans="2:18" ht="12.95" customHeight="1" x14ac:dyDescent="0.2">
      <c r="B15" s="17" t="s">
        <v>64</v>
      </c>
      <c r="C15" s="13">
        <v>2254813</v>
      </c>
      <c r="D15" s="13">
        <v>233219471</v>
      </c>
      <c r="E15" s="82">
        <v>84974</v>
      </c>
      <c r="F15" s="82">
        <v>774785050</v>
      </c>
      <c r="G15" s="7">
        <f t="shared" si="0"/>
        <v>2339787</v>
      </c>
      <c r="H15" s="7">
        <f t="shared" si="1"/>
        <v>1008004521</v>
      </c>
    </row>
    <row r="16" spans="2:18" ht="12.95" customHeight="1" x14ac:dyDescent="0.2">
      <c r="B16" s="17" t="s">
        <v>65</v>
      </c>
      <c r="C16" s="13">
        <v>2254511</v>
      </c>
      <c r="D16" s="13">
        <v>236090559</v>
      </c>
      <c r="E16" s="82">
        <v>70027</v>
      </c>
      <c r="F16" s="82">
        <v>726508472</v>
      </c>
      <c r="G16" s="7">
        <f t="shared" si="0"/>
        <v>2324538</v>
      </c>
      <c r="H16" s="7">
        <f t="shared" si="1"/>
        <v>962599031</v>
      </c>
      <c r="J16" s="7"/>
      <c r="K16" s="7"/>
    </row>
    <row r="17" spans="2:14" ht="12.95" customHeight="1" x14ac:dyDescent="0.2">
      <c r="B17" s="17" t="s">
        <v>66</v>
      </c>
      <c r="C17" s="13">
        <v>2298916</v>
      </c>
      <c r="D17" s="13">
        <v>243872240</v>
      </c>
      <c r="E17" s="82">
        <v>74579</v>
      </c>
      <c r="F17" s="82">
        <v>816927654</v>
      </c>
      <c r="G17" s="7">
        <f>C17+E17</f>
        <v>2373495</v>
      </c>
      <c r="H17" s="7">
        <f>D17+F17</f>
        <v>1060799894</v>
      </c>
    </row>
    <row r="18" spans="2:14" ht="12.95" customHeight="1" x14ac:dyDescent="0.25">
      <c r="B18" s="34" t="s">
        <v>48</v>
      </c>
      <c r="C18" s="35">
        <f t="shared" ref="C18:H18" si="2">SUM(C6:C17)</f>
        <v>26390406</v>
      </c>
      <c r="D18" s="35">
        <f t="shared" si="2"/>
        <v>2690606457</v>
      </c>
      <c r="E18" s="84">
        <f t="shared" si="2"/>
        <v>895269</v>
      </c>
      <c r="F18" s="84">
        <f t="shared" si="2"/>
        <v>9140873235</v>
      </c>
      <c r="G18" s="35">
        <f t="shared" si="2"/>
        <v>27285675</v>
      </c>
      <c r="H18" s="35">
        <f t="shared" si="2"/>
        <v>11831479692</v>
      </c>
      <c r="I18" s="9"/>
      <c r="J18" s="9"/>
      <c r="K18" s="9"/>
    </row>
    <row r="19" spans="2:14" ht="12.95" customHeight="1" x14ac:dyDescent="0.2">
      <c r="B19" s="1" t="s">
        <v>150</v>
      </c>
      <c r="C19" s="7"/>
      <c r="D19" s="7"/>
      <c r="E19" s="7"/>
      <c r="F19" s="7"/>
      <c r="G19" s="7"/>
      <c r="H19" s="7"/>
      <c r="J19" s="9"/>
      <c r="K19" s="9"/>
    </row>
    <row r="20" spans="2:14" ht="12.95" customHeight="1" x14ac:dyDescent="0.2">
      <c r="B20" s="17" t="s">
        <v>31</v>
      </c>
      <c r="C20" s="7"/>
      <c r="D20" s="7"/>
      <c r="E20" s="7"/>
      <c r="F20" s="7"/>
      <c r="G20" s="7"/>
      <c r="H20" s="7"/>
    </row>
    <row r="21" spans="2:14" ht="12.95" customHeight="1" x14ac:dyDescent="0.2">
      <c r="C21" s="7"/>
      <c r="D21" s="7"/>
      <c r="E21" s="7"/>
      <c r="F21" s="7"/>
      <c r="G21" s="7"/>
      <c r="H21" s="7"/>
    </row>
    <row r="22" spans="2:14" s="22" customFormat="1" ht="12.95" customHeight="1" x14ac:dyDescent="0.25">
      <c r="B22" s="136" t="s">
        <v>118</v>
      </c>
      <c r="C22" s="25"/>
      <c r="D22" s="25"/>
      <c r="E22" s="25"/>
      <c r="F22" s="25"/>
      <c r="G22" s="136" t="s">
        <v>119</v>
      </c>
      <c r="H22" s="25"/>
      <c r="N22" s="136" t="s">
        <v>120</v>
      </c>
    </row>
    <row r="23" spans="2:14" ht="12.95" customHeight="1" x14ac:dyDescent="0.25">
      <c r="B23" s="55"/>
      <c r="C23" s="7"/>
      <c r="D23" s="7"/>
      <c r="E23" s="7"/>
      <c r="F23" s="7"/>
      <c r="G23" s="7"/>
      <c r="H23" s="7"/>
    </row>
    <row r="24" spans="2:14" ht="12.95" customHeight="1" x14ac:dyDescent="0.2">
      <c r="C24" s="7"/>
      <c r="D24" s="7"/>
      <c r="E24" s="7"/>
      <c r="F24" s="7"/>
      <c r="G24" s="7"/>
      <c r="H24" s="7"/>
    </row>
    <row r="25" spans="2:14" ht="12.95" customHeight="1" x14ac:dyDescent="0.2">
      <c r="C25" s="7"/>
      <c r="D25" s="7"/>
      <c r="E25" s="7"/>
      <c r="F25" s="7"/>
      <c r="G25" s="7"/>
      <c r="H25" s="7"/>
    </row>
    <row r="26" spans="2:14" ht="12.95" customHeight="1" x14ac:dyDescent="0.2">
      <c r="C26" s="7"/>
      <c r="D26" s="7"/>
      <c r="E26" s="7"/>
      <c r="F26" s="7"/>
      <c r="G26" s="7"/>
      <c r="H26" s="7"/>
    </row>
    <row r="27" spans="2:14" ht="12.95" customHeight="1" x14ac:dyDescent="0.2">
      <c r="C27" s="7"/>
      <c r="D27" s="7"/>
      <c r="E27" s="7"/>
      <c r="F27" s="7"/>
      <c r="G27" s="7"/>
      <c r="H27" s="7"/>
    </row>
    <row r="28" spans="2:14" ht="12.95" customHeight="1" x14ac:dyDescent="0.2">
      <c r="C28" s="7"/>
      <c r="D28" s="7"/>
      <c r="E28" s="7"/>
      <c r="F28" s="7"/>
      <c r="G28" s="7"/>
      <c r="H28" s="7"/>
    </row>
    <row r="29" spans="2:14" ht="12.95" customHeight="1" x14ac:dyDescent="0.2">
      <c r="C29" s="7"/>
      <c r="D29" s="7"/>
      <c r="E29" s="7"/>
      <c r="F29" s="7"/>
      <c r="G29" s="7"/>
      <c r="H29" s="7"/>
    </row>
    <row r="30" spans="2:14" ht="12.95" customHeight="1" x14ac:dyDescent="0.2">
      <c r="C30" s="7"/>
      <c r="D30" s="7"/>
      <c r="E30" s="7"/>
      <c r="F30" s="7"/>
      <c r="G30" s="7"/>
      <c r="H30" s="7"/>
    </row>
    <row r="31" spans="2:14" ht="12.95" customHeight="1" x14ac:dyDescent="0.2">
      <c r="C31" s="7"/>
      <c r="D31" s="7"/>
      <c r="E31" s="7"/>
      <c r="F31" s="7"/>
      <c r="G31" s="7"/>
      <c r="H31" s="7"/>
    </row>
    <row r="32" spans="2:14" ht="12.95" customHeight="1" x14ac:dyDescent="0.2">
      <c r="C32" s="7"/>
      <c r="D32" s="7"/>
      <c r="E32" s="7"/>
      <c r="F32" s="7"/>
      <c r="G32" s="7"/>
      <c r="H32" s="7"/>
    </row>
    <row r="45" spans="2:8" ht="12.95" customHeight="1" x14ac:dyDescent="0.25">
      <c r="B45" s="32"/>
      <c r="C45" s="7"/>
      <c r="D45" s="7"/>
      <c r="E45" s="7"/>
      <c r="F45" s="7"/>
      <c r="G45" s="7"/>
      <c r="H45" s="7"/>
    </row>
    <row r="46" spans="2:8" ht="12.95" customHeight="1" x14ac:dyDescent="0.2">
      <c r="C46" s="7"/>
      <c r="D46" s="7"/>
      <c r="E46" s="7"/>
      <c r="F46" s="7"/>
      <c r="G46" s="7"/>
      <c r="H46" s="7"/>
    </row>
    <row r="47" spans="2:8" ht="12.95" customHeight="1" x14ac:dyDescent="0.2">
      <c r="C47" s="7"/>
      <c r="D47" s="7"/>
      <c r="E47" s="7"/>
      <c r="F47" s="7"/>
      <c r="G47" s="7"/>
      <c r="H47" s="7"/>
    </row>
  </sheetData>
  <customSheetViews>
    <customSheetView guid="{1C338248-5C2C-4A0B-8E41-C56ED2BBA321}" scale="120" showGridLines="0">
      <selection activeCell="K16" sqref="K16"/>
      <pageMargins left="0.7" right="0.7" top="0.75" bottom="0.75" header="0.3" footer="0.3"/>
      <pageSetup paperSize="9" orientation="portrait" r:id="rId1"/>
    </customSheetView>
  </customSheetViews>
  <mergeCells count="7">
    <mergeCell ref="B4:B5"/>
    <mergeCell ref="J6:N6"/>
    <mergeCell ref="J7:Q7"/>
    <mergeCell ref="J8:R8"/>
    <mergeCell ref="C4:D4"/>
    <mergeCell ref="E4:F4"/>
    <mergeCell ref="G4:H4"/>
  </mergeCell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D7D6-8E72-4B64-B74E-354312B217D0}">
  <dimension ref="B2:L78"/>
  <sheetViews>
    <sheetView showGridLines="0" topLeftCell="D1" zoomScale="110" zoomScaleNormal="110" workbookViewId="0">
      <selection activeCell="Q26" sqref="Q26"/>
    </sheetView>
  </sheetViews>
  <sheetFormatPr defaultColWidth="9.33203125" defaultRowHeight="11.25" x14ac:dyDescent="0.2"/>
  <cols>
    <col min="1" max="1" width="3.33203125" style="59" customWidth="1"/>
    <col min="2" max="2" width="16.33203125" style="59" customWidth="1"/>
    <col min="3" max="3" width="24.83203125" style="59" customWidth="1"/>
    <col min="4" max="4" width="39.5" style="59" customWidth="1"/>
    <col min="5" max="5" width="11.5" style="59" customWidth="1"/>
    <col min="6" max="6" width="13.5" style="59" customWidth="1"/>
    <col min="7" max="8" width="9.1640625" style="59" customWidth="1"/>
    <col min="9" max="11" width="13.6640625" style="59" customWidth="1"/>
    <col min="12" max="12" width="24" style="59" customWidth="1"/>
    <col min="13" max="16384" width="9.33203125" style="59"/>
  </cols>
  <sheetData>
    <row r="2" spans="2:12" ht="17.25" x14ac:dyDescent="0.2">
      <c r="B2" s="57" t="s">
        <v>121</v>
      </c>
      <c r="C2" s="58"/>
      <c r="D2" s="58"/>
      <c r="E2" s="58"/>
      <c r="F2" s="58"/>
      <c r="G2" s="58"/>
    </row>
    <row r="4" spans="2:12" ht="14.25" customHeight="1" x14ac:dyDescent="0.2">
      <c r="B4" s="221" t="s">
        <v>17</v>
      </c>
      <c r="C4" s="219" t="s">
        <v>48</v>
      </c>
      <c r="D4" s="219"/>
    </row>
    <row r="5" spans="2:12" ht="15.75" customHeight="1" x14ac:dyDescent="0.2">
      <c r="B5" s="222"/>
      <c r="C5" s="60" t="s">
        <v>50</v>
      </c>
      <c r="D5" s="44" t="s">
        <v>30</v>
      </c>
    </row>
    <row r="6" spans="2:12" ht="15" customHeight="1" x14ac:dyDescent="0.2">
      <c r="B6" s="61">
        <v>44562</v>
      </c>
      <c r="C6" s="63">
        <v>363260</v>
      </c>
      <c r="D6" s="63">
        <v>3443997276.2800002</v>
      </c>
      <c r="J6" s="64"/>
      <c r="K6" s="65"/>
      <c r="L6" s="65"/>
    </row>
    <row r="7" spans="2:12" ht="15" customHeight="1" x14ac:dyDescent="0.2">
      <c r="B7" s="61">
        <v>44593</v>
      </c>
      <c r="C7" s="63">
        <v>376862</v>
      </c>
      <c r="D7" s="63">
        <v>3417955588.6800013</v>
      </c>
      <c r="J7" s="64"/>
      <c r="K7" s="65"/>
      <c r="L7" s="65"/>
    </row>
    <row r="8" spans="2:12" ht="15" customHeight="1" x14ac:dyDescent="0.2">
      <c r="B8" s="61">
        <v>44621</v>
      </c>
      <c r="C8" s="63">
        <v>421929</v>
      </c>
      <c r="D8" s="63">
        <v>4825568774.6100006</v>
      </c>
      <c r="J8" s="64"/>
      <c r="K8" s="65"/>
      <c r="L8" s="65"/>
    </row>
    <row r="9" spans="2:12" ht="15" customHeight="1" x14ac:dyDescent="0.2">
      <c r="B9" s="61">
        <v>44652</v>
      </c>
      <c r="C9" s="63">
        <v>397046</v>
      </c>
      <c r="D9" s="63">
        <v>4063374763.6100011</v>
      </c>
      <c r="J9" s="64"/>
      <c r="K9" s="65"/>
      <c r="L9" s="65"/>
    </row>
    <row r="10" spans="2:12" ht="15" customHeight="1" x14ac:dyDescent="0.2">
      <c r="B10" s="61">
        <v>44682</v>
      </c>
      <c r="C10" s="63">
        <v>416356</v>
      </c>
      <c r="D10" s="63">
        <v>4651407088.2000036</v>
      </c>
      <c r="J10" s="64"/>
      <c r="K10" s="65"/>
      <c r="L10" s="65"/>
    </row>
    <row r="11" spans="2:12" ht="15" customHeight="1" x14ac:dyDescent="0.2">
      <c r="B11" s="61">
        <v>44713</v>
      </c>
      <c r="C11" s="63">
        <v>423801</v>
      </c>
      <c r="D11" s="63">
        <v>4765619972.8199987</v>
      </c>
      <c r="J11" s="64"/>
      <c r="K11" s="65"/>
      <c r="L11" s="65"/>
    </row>
    <row r="12" spans="2:12" ht="15" customHeight="1" x14ac:dyDescent="0.2">
      <c r="B12" s="61">
        <v>44743</v>
      </c>
      <c r="C12" s="63">
        <v>416779</v>
      </c>
      <c r="D12" s="63">
        <v>4761242466.8200054</v>
      </c>
      <c r="J12" s="64"/>
      <c r="K12" s="65"/>
      <c r="L12" s="65"/>
    </row>
    <row r="13" spans="2:12" ht="15" customHeight="1" x14ac:dyDescent="0.2">
      <c r="B13" s="61">
        <v>44774</v>
      </c>
      <c r="C13" s="63">
        <v>409054</v>
      </c>
      <c r="D13" s="63">
        <v>5185321028.6800022</v>
      </c>
      <c r="J13" s="64"/>
      <c r="K13" s="65"/>
      <c r="L13" s="65"/>
    </row>
    <row r="14" spans="2:12" ht="15" customHeight="1" x14ac:dyDescent="0.2">
      <c r="B14" s="61">
        <v>44805</v>
      </c>
      <c r="C14" s="63">
        <v>428335</v>
      </c>
      <c r="D14" s="63">
        <v>5738732041.5699987</v>
      </c>
      <c r="J14" s="64"/>
      <c r="K14" s="65"/>
      <c r="L14" s="65"/>
    </row>
    <row r="15" spans="2:12" ht="15" customHeight="1" x14ac:dyDescent="0.2">
      <c r="B15" s="61">
        <v>44835</v>
      </c>
      <c r="C15" s="63">
        <v>422699</v>
      </c>
      <c r="D15" s="63">
        <v>5719204349.1999989</v>
      </c>
      <c r="J15" s="64"/>
      <c r="K15" s="65"/>
      <c r="L15" s="65"/>
    </row>
    <row r="16" spans="2:12" ht="15" customHeight="1" x14ac:dyDescent="0.2">
      <c r="B16" s="66">
        <v>44866</v>
      </c>
      <c r="C16" s="63">
        <v>434888</v>
      </c>
      <c r="D16" s="63">
        <v>5090917442.2299957</v>
      </c>
      <c r="J16" s="64"/>
      <c r="K16" s="65"/>
      <c r="L16" s="65"/>
    </row>
    <row r="17" spans="2:12" ht="15" customHeight="1" x14ac:dyDescent="0.2">
      <c r="B17" s="67">
        <v>44896</v>
      </c>
      <c r="C17" s="63">
        <v>438976</v>
      </c>
      <c r="D17" s="63">
        <v>5694083281.5</v>
      </c>
      <c r="J17" s="64"/>
      <c r="K17" s="65"/>
      <c r="L17" s="65"/>
    </row>
    <row r="18" spans="2:12" ht="15" customHeight="1" x14ac:dyDescent="0.2">
      <c r="B18" s="68">
        <v>44927</v>
      </c>
      <c r="C18" s="63">
        <v>382589</v>
      </c>
      <c r="D18" s="63">
        <v>5178794136.4000006</v>
      </c>
      <c r="J18" s="64"/>
      <c r="K18" s="65"/>
      <c r="L18" s="65"/>
    </row>
    <row r="19" spans="2:12" ht="15" customHeight="1" x14ac:dyDescent="0.2">
      <c r="B19" s="67">
        <v>44958</v>
      </c>
      <c r="C19" s="63">
        <v>398782</v>
      </c>
      <c r="D19" s="63">
        <v>4033726263.249999</v>
      </c>
      <c r="J19" s="64"/>
      <c r="K19" s="65"/>
      <c r="L19" s="65"/>
    </row>
    <row r="20" spans="2:12" ht="15" customHeight="1" x14ac:dyDescent="0.2">
      <c r="B20" s="67">
        <v>44986</v>
      </c>
      <c r="C20" s="63">
        <v>484556</v>
      </c>
      <c r="D20" s="63">
        <v>5421668001.7399998</v>
      </c>
      <c r="J20" s="64"/>
      <c r="K20" s="65"/>
      <c r="L20" s="65"/>
    </row>
    <row r="21" spans="2:12" ht="15" customHeight="1" x14ac:dyDescent="0.2">
      <c r="B21" s="67">
        <v>45017</v>
      </c>
      <c r="C21" s="63">
        <v>444010</v>
      </c>
      <c r="D21" s="63">
        <v>4855888929.6199989</v>
      </c>
      <c r="J21" s="64"/>
      <c r="K21" s="65"/>
      <c r="L21" s="65"/>
    </row>
    <row r="22" spans="2:12" ht="15" customHeight="1" x14ac:dyDescent="0.2">
      <c r="B22" s="67">
        <v>45047</v>
      </c>
      <c r="C22" s="63">
        <v>485591</v>
      </c>
      <c r="D22" s="63">
        <v>5057586366.6199999</v>
      </c>
      <c r="J22" s="64"/>
      <c r="K22" s="65"/>
      <c r="L22" s="65"/>
    </row>
    <row r="23" spans="2:12" ht="15" customHeight="1" x14ac:dyDescent="0.2">
      <c r="B23" s="67">
        <v>45078</v>
      </c>
      <c r="C23" s="63">
        <v>496704</v>
      </c>
      <c r="D23" s="63">
        <v>5819454490.7600012</v>
      </c>
      <c r="J23" s="64"/>
      <c r="K23" s="65"/>
      <c r="L23" s="65"/>
    </row>
    <row r="24" spans="2:12" ht="15" customHeight="1" x14ac:dyDescent="0.2">
      <c r="B24" s="67">
        <v>45108</v>
      </c>
      <c r="C24" s="63">
        <v>493766</v>
      </c>
      <c r="D24" s="63">
        <v>5487861983.25</v>
      </c>
      <c r="J24" s="64"/>
      <c r="K24" s="65"/>
      <c r="L24" s="65"/>
    </row>
    <row r="25" spans="2:12" ht="15" customHeight="1" x14ac:dyDescent="0.2">
      <c r="B25" s="67">
        <v>45139</v>
      </c>
      <c r="C25" s="63">
        <v>477786</v>
      </c>
      <c r="D25" s="63">
        <v>5237844926.4300003</v>
      </c>
      <c r="J25" s="64"/>
      <c r="K25" s="65"/>
      <c r="L25" s="65"/>
    </row>
    <row r="26" spans="2:12" ht="15" customHeight="1" x14ac:dyDescent="0.2">
      <c r="B26" s="67">
        <v>45170</v>
      </c>
      <c r="C26" s="63">
        <v>493307</v>
      </c>
      <c r="D26" s="63">
        <v>5251086660.25</v>
      </c>
      <c r="J26" s="64"/>
      <c r="K26" s="65"/>
      <c r="L26" s="65"/>
    </row>
    <row r="27" spans="2:12" ht="15" customHeight="1" x14ac:dyDescent="0.2">
      <c r="B27" s="67">
        <v>45200</v>
      </c>
      <c r="C27" s="63">
        <v>510855</v>
      </c>
      <c r="D27" s="63">
        <v>5811859867.579999</v>
      </c>
      <c r="J27" s="64"/>
      <c r="K27" s="65"/>
      <c r="L27" s="65"/>
    </row>
    <row r="28" spans="2:12" ht="15" customHeight="1" x14ac:dyDescent="0.2">
      <c r="B28" s="67">
        <v>45231</v>
      </c>
      <c r="C28" s="63">
        <v>506451</v>
      </c>
      <c r="D28" s="63">
        <v>5157004021.4299994</v>
      </c>
      <c r="J28" s="64"/>
      <c r="K28" s="65"/>
      <c r="L28" s="65"/>
    </row>
    <row r="29" spans="2:12" ht="15" customHeight="1" x14ac:dyDescent="0.2">
      <c r="B29" s="67">
        <v>45261</v>
      </c>
      <c r="C29" s="63">
        <v>487955</v>
      </c>
      <c r="D29" s="63">
        <v>5680550603.6100006</v>
      </c>
      <c r="J29" s="64"/>
      <c r="K29" s="65"/>
      <c r="L29" s="65"/>
    </row>
    <row r="30" spans="2:12" ht="15" customHeight="1" x14ac:dyDescent="0.2">
      <c r="B30" s="67">
        <v>45292</v>
      </c>
      <c r="C30" s="63">
        <v>498910</v>
      </c>
      <c r="D30" s="63">
        <v>5032450509.4499998</v>
      </c>
      <c r="J30" s="64"/>
      <c r="K30" s="65"/>
      <c r="L30" s="65"/>
    </row>
    <row r="31" spans="2:12" ht="15" customHeight="1" x14ac:dyDescent="0.2">
      <c r="B31" s="67">
        <v>45323</v>
      </c>
      <c r="C31" s="63">
        <v>502938</v>
      </c>
      <c r="D31" s="63">
        <v>4530601461.2799997</v>
      </c>
      <c r="J31" s="64"/>
      <c r="K31" s="65"/>
      <c r="L31" s="65"/>
    </row>
    <row r="32" spans="2:12" ht="15" customHeight="1" x14ac:dyDescent="0.2">
      <c r="B32" s="67">
        <v>45352</v>
      </c>
      <c r="C32" s="63">
        <v>517270</v>
      </c>
      <c r="D32" s="63">
        <v>4960608950.8699999</v>
      </c>
      <c r="J32" s="64"/>
      <c r="K32" s="65"/>
      <c r="L32" s="65"/>
    </row>
    <row r="33" spans="2:12" ht="15" customHeight="1" x14ac:dyDescent="0.2">
      <c r="B33" s="67">
        <v>45383</v>
      </c>
      <c r="C33" s="63">
        <v>548769</v>
      </c>
      <c r="D33" s="63">
        <v>5487162141.9700003</v>
      </c>
      <c r="J33" s="64"/>
      <c r="K33" s="65"/>
      <c r="L33" s="65"/>
    </row>
    <row r="34" spans="2:12" ht="15" customHeight="1" x14ac:dyDescent="0.2">
      <c r="B34" s="67">
        <v>45413</v>
      </c>
      <c r="C34" s="63">
        <v>559251</v>
      </c>
      <c r="D34" s="63">
        <v>5464289351.0800009</v>
      </c>
      <c r="J34" s="64"/>
      <c r="K34" s="65"/>
      <c r="L34" s="65"/>
    </row>
    <row r="35" spans="2:12" ht="15" customHeight="1" x14ac:dyDescent="0.2">
      <c r="B35" s="67">
        <v>45444</v>
      </c>
      <c r="C35" s="63">
        <v>541206</v>
      </c>
      <c r="D35" s="63">
        <v>6251332596.5400009</v>
      </c>
      <c r="J35" s="64"/>
      <c r="K35" s="65"/>
      <c r="L35" s="65"/>
    </row>
    <row r="36" spans="2:12" ht="15" customHeight="1" x14ac:dyDescent="0.2">
      <c r="B36" s="67">
        <v>45474</v>
      </c>
      <c r="C36" s="63">
        <v>599989</v>
      </c>
      <c r="D36" s="63">
        <v>6496511968.8999996</v>
      </c>
      <c r="J36" s="64"/>
      <c r="K36" s="65"/>
      <c r="L36" s="65"/>
    </row>
    <row r="37" spans="2:12" ht="15" customHeight="1" x14ac:dyDescent="0.2">
      <c r="B37" s="67">
        <v>45505</v>
      </c>
      <c r="C37" s="63">
        <v>535559</v>
      </c>
      <c r="D37" s="63">
        <v>5424514837.4099998</v>
      </c>
      <c r="J37" s="64"/>
      <c r="K37" s="65"/>
      <c r="L37" s="65"/>
    </row>
    <row r="38" spans="2:12" ht="15" customHeight="1" x14ac:dyDescent="0.2">
      <c r="B38" s="67">
        <v>45536</v>
      </c>
      <c r="C38" s="63">
        <v>563519</v>
      </c>
      <c r="D38" s="63">
        <v>5656368771.2200012</v>
      </c>
      <c r="J38" s="64"/>
      <c r="K38" s="65"/>
      <c r="L38" s="65"/>
    </row>
    <row r="39" spans="2:12" ht="15" customHeight="1" x14ac:dyDescent="0.2">
      <c r="B39" s="67">
        <v>45566</v>
      </c>
      <c r="C39" s="63">
        <v>608440</v>
      </c>
      <c r="D39" s="63">
        <v>5884178065.9300003</v>
      </c>
      <c r="J39" s="64"/>
      <c r="K39" s="65"/>
      <c r="L39" s="65"/>
    </row>
    <row r="40" spans="2:12" ht="15" customHeight="1" x14ac:dyDescent="0.2">
      <c r="B40" s="67">
        <v>45597</v>
      </c>
      <c r="C40" s="63">
        <v>566019</v>
      </c>
      <c r="D40" s="63">
        <v>5286428964.7300005</v>
      </c>
      <c r="J40" s="64"/>
      <c r="K40" s="65"/>
      <c r="L40" s="65"/>
    </row>
    <row r="41" spans="2:12" ht="15" customHeight="1" x14ac:dyDescent="0.2">
      <c r="B41" s="70">
        <v>45627</v>
      </c>
      <c r="C41" s="80">
        <v>752141</v>
      </c>
      <c r="D41" s="80">
        <v>6803331852.5699997</v>
      </c>
      <c r="J41" s="64"/>
      <c r="K41" s="65"/>
      <c r="L41" s="65"/>
    </row>
    <row r="42" spans="2:12" ht="17.25" x14ac:dyDescent="0.2">
      <c r="B42" s="59" t="s">
        <v>113</v>
      </c>
      <c r="C42" s="72"/>
      <c r="D42" s="72"/>
    </row>
    <row r="43" spans="2:12" ht="12.95" customHeight="1" x14ac:dyDescent="0.2">
      <c r="B43" s="59" t="s">
        <v>114</v>
      </c>
      <c r="C43" s="73"/>
      <c r="D43" s="73"/>
    </row>
    <row r="44" spans="2:12" ht="15.75" customHeight="1" x14ac:dyDescent="0.2">
      <c r="B44" s="59" t="s">
        <v>31</v>
      </c>
      <c r="C44" s="72"/>
      <c r="D44" s="72"/>
      <c r="K44" s="65"/>
      <c r="L44" s="65"/>
    </row>
    <row r="45" spans="2:12" ht="12.95" customHeight="1" x14ac:dyDescent="0.2">
      <c r="C45" s="74"/>
      <c r="D45" s="74"/>
      <c r="E45" s="58"/>
      <c r="F45" s="58"/>
      <c r="K45" s="65"/>
      <c r="L45" s="65"/>
    </row>
    <row r="46" spans="2:12" ht="12.95" customHeight="1" x14ac:dyDescent="0.2">
      <c r="C46" s="62"/>
      <c r="D46" s="62"/>
      <c r="K46" s="65"/>
      <c r="L46" s="65"/>
    </row>
    <row r="47" spans="2:12" ht="12.95" customHeight="1" x14ac:dyDescent="0.2">
      <c r="C47" s="62"/>
      <c r="D47" s="62"/>
    </row>
    <row r="48" spans="2:12" x14ac:dyDescent="0.2">
      <c r="C48" s="62"/>
      <c r="D48" s="62"/>
      <c r="E48" s="62"/>
    </row>
    <row r="49" spans="3:7" x14ac:dyDescent="0.2">
      <c r="C49" s="62"/>
      <c r="D49" s="62"/>
      <c r="E49" s="75"/>
    </row>
    <row r="50" spans="3:7" x14ac:dyDescent="0.2">
      <c r="C50" s="62"/>
      <c r="D50" s="76"/>
      <c r="E50" s="77"/>
    </row>
    <row r="51" spans="3:7" ht="12.95" customHeight="1" x14ac:dyDescent="0.2">
      <c r="C51" s="62"/>
      <c r="D51" s="62"/>
    </row>
    <row r="52" spans="3:7" ht="12.95" customHeight="1" x14ac:dyDescent="0.2">
      <c r="C52" s="62"/>
      <c r="D52" s="62"/>
    </row>
    <row r="53" spans="3:7" ht="12.95" customHeight="1" x14ac:dyDescent="0.2">
      <c r="C53" s="62"/>
      <c r="D53" s="62"/>
    </row>
    <row r="54" spans="3:7" ht="12.95" customHeight="1" x14ac:dyDescent="0.2">
      <c r="C54" s="62"/>
      <c r="D54" s="62"/>
    </row>
    <row r="55" spans="3:7" ht="12.95" customHeight="1" x14ac:dyDescent="0.2">
      <c r="C55" s="62"/>
      <c r="D55" s="62"/>
    </row>
    <row r="56" spans="3:7" ht="12.95" customHeight="1" x14ac:dyDescent="0.2">
      <c r="C56" s="62"/>
      <c r="D56" s="62"/>
    </row>
    <row r="57" spans="3:7" ht="12.95" customHeight="1" x14ac:dyDescent="0.2">
      <c r="C57" s="62"/>
      <c r="D57" s="62"/>
    </row>
    <row r="58" spans="3:7" ht="12.95" customHeight="1" x14ac:dyDescent="0.2">
      <c r="C58" s="72"/>
      <c r="D58" s="72"/>
      <c r="E58" s="73"/>
      <c r="F58" s="73"/>
      <c r="G58" s="73"/>
    </row>
    <row r="59" spans="3:7" ht="12.95" customHeight="1" x14ac:dyDescent="0.2">
      <c r="C59" s="72"/>
      <c r="D59" s="72"/>
      <c r="E59" s="73"/>
      <c r="F59" s="73"/>
      <c r="G59" s="73"/>
    </row>
    <row r="60" spans="3:7" ht="12.95" customHeight="1" x14ac:dyDescent="0.2">
      <c r="C60" s="72"/>
      <c r="D60" s="72"/>
      <c r="E60" s="73"/>
      <c r="F60" s="73"/>
      <c r="G60" s="73"/>
    </row>
    <row r="61" spans="3:7" ht="12.95" customHeight="1" x14ac:dyDescent="0.2">
      <c r="C61" s="73"/>
      <c r="D61" s="73"/>
      <c r="E61" s="73"/>
      <c r="F61" s="73"/>
      <c r="G61" s="73"/>
    </row>
    <row r="62" spans="3:7" ht="12.95" customHeight="1" x14ac:dyDescent="0.2">
      <c r="C62" s="73"/>
      <c r="D62" s="72"/>
      <c r="E62" s="73"/>
      <c r="F62" s="73"/>
      <c r="G62" s="73"/>
    </row>
    <row r="63" spans="3:7" ht="12.95" customHeight="1" x14ac:dyDescent="0.2">
      <c r="C63" s="73"/>
      <c r="D63" s="73"/>
      <c r="E63" s="73"/>
      <c r="F63" s="73"/>
      <c r="G63" s="73"/>
    </row>
    <row r="64" spans="3:7" ht="12.95" customHeight="1" x14ac:dyDescent="0.2">
      <c r="C64" s="78"/>
      <c r="D64" s="78"/>
    </row>
    <row r="65" spans="3:4" ht="12.95" customHeight="1" x14ac:dyDescent="0.2">
      <c r="C65" s="79"/>
      <c r="D65" s="79"/>
    </row>
    <row r="66" spans="3:4" ht="12.95" customHeight="1" x14ac:dyDescent="0.2">
      <c r="C66" s="78"/>
      <c r="D66" s="78"/>
    </row>
    <row r="67" spans="3:4" ht="12.95" customHeight="1" x14ac:dyDescent="0.2"/>
    <row r="68" spans="3:4" ht="12.95" customHeight="1" x14ac:dyDescent="0.2"/>
    <row r="69" spans="3:4" ht="12.95" customHeight="1" x14ac:dyDescent="0.2"/>
    <row r="70" spans="3:4" ht="12.95" customHeight="1" x14ac:dyDescent="0.2"/>
    <row r="71" spans="3:4" ht="12.95" customHeight="1" x14ac:dyDescent="0.2"/>
    <row r="72" spans="3:4" ht="12.95" customHeight="1" x14ac:dyDescent="0.2"/>
    <row r="73" spans="3:4" ht="12.95" customHeight="1" x14ac:dyDescent="0.2"/>
    <row r="74" spans="3:4" ht="12.95" customHeight="1" x14ac:dyDescent="0.2"/>
    <row r="75" spans="3:4" ht="12.95" customHeight="1" x14ac:dyDescent="0.2"/>
    <row r="76" spans="3:4" ht="12.95" customHeight="1" x14ac:dyDescent="0.2"/>
    <row r="77" spans="3:4" ht="12.95" customHeight="1" x14ac:dyDescent="0.2"/>
    <row r="78" spans="3:4" ht="12.95" customHeight="1" x14ac:dyDescent="0.2"/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0551-EE54-4393-BEBB-F2D71CB4958A}">
  <dimension ref="B2:L66"/>
  <sheetViews>
    <sheetView showGridLines="0" topLeftCell="E1" zoomScale="110" zoomScaleNormal="110" workbookViewId="0">
      <selection activeCell="R28" sqref="R28"/>
    </sheetView>
  </sheetViews>
  <sheetFormatPr defaultColWidth="9.33203125" defaultRowHeight="12.95" customHeight="1" x14ac:dyDescent="0.2"/>
  <cols>
    <col min="1" max="1" width="3.33203125" style="59" customWidth="1"/>
    <col min="2" max="2" width="16.33203125" style="59" customWidth="1"/>
    <col min="3" max="3" width="24.83203125" style="59" customWidth="1"/>
    <col min="4" max="4" width="39.5" style="59" customWidth="1"/>
    <col min="5" max="5" width="26.83203125" style="59" customWidth="1"/>
    <col min="6" max="6" width="13.5" style="59" customWidth="1"/>
    <col min="7" max="8" width="9.1640625" style="59" customWidth="1"/>
    <col min="9" max="11" width="13.6640625" style="59" customWidth="1"/>
    <col min="12" max="12" width="24" style="59" customWidth="1"/>
    <col min="13" max="16384" width="9.33203125" style="59"/>
  </cols>
  <sheetData>
    <row r="2" spans="2:12" ht="17.25" x14ac:dyDescent="0.2">
      <c r="B2" s="57" t="s">
        <v>122</v>
      </c>
      <c r="C2" s="58"/>
      <c r="D2" s="58"/>
      <c r="E2" s="58"/>
      <c r="F2" s="58"/>
      <c r="G2" s="58"/>
    </row>
    <row r="4" spans="2:12" ht="14.25" customHeight="1" x14ac:dyDescent="0.2">
      <c r="B4" s="221" t="s">
        <v>17</v>
      </c>
      <c r="C4" s="219" t="s">
        <v>48</v>
      </c>
      <c r="D4" s="219"/>
    </row>
    <row r="5" spans="2:12" ht="15.75" customHeight="1" x14ac:dyDescent="0.2">
      <c r="B5" s="222"/>
      <c r="C5" s="60" t="s">
        <v>50</v>
      </c>
      <c r="D5" s="44" t="s">
        <v>30</v>
      </c>
    </row>
    <row r="6" spans="2:12" ht="14.25" customHeight="1" x14ac:dyDescent="0.2">
      <c r="B6" s="61">
        <v>44562</v>
      </c>
      <c r="C6" s="62">
        <v>611192</v>
      </c>
      <c r="D6" s="62">
        <v>3341507224.6900001</v>
      </c>
      <c r="E6" s="63"/>
      <c r="F6" s="63"/>
      <c r="J6" s="64"/>
      <c r="K6" s="65"/>
      <c r="L6" s="65"/>
    </row>
    <row r="7" spans="2:12" ht="14.25" customHeight="1" x14ac:dyDescent="0.2">
      <c r="B7" s="61">
        <v>44593</v>
      </c>
      <c r="C7" s="62">
        <v>628372</v>
      </c>
      <c r="D7" s="62">
        <v>3459594058.4899993</v>
      </c>
      <c r="E7" s="63"/>
      <c r="F7" s="63"/>
      <c r="J7" s="64"/>
      <c r="K7" s="65"/>
      <c r="L7" s="65"/>
    </row>
    <row r="8" spans="2:12" ht="14.25" customHeight="1" x14ac:dyDescent="0.2">
      <c r="B8" s="61">
        <v>44621</v>
      </c>
      <c r="C8" s="62">
        <v>701720</v>
      </c>
      <c r="D8" s="62">
        <v>4542587498.5800018</v>
      </c>
      <c r="E8" s="63"/>
      <c r="F8" s="63"/>
      <c r="J8" s="64"/>
      <c r="K8" s="65"/>
      <c r="L8" s="65"/>
    </row>
    <row r="9" spans="2:12" ht="14.25" customHeight="1" x14ac:dyDescent="0.2">
      <c r="B9" s="61">
        <v>44652</v>
      </c>
      <c r="C9" s="62">
        <v>698227</v>
      </c>
      <c r="D9" s="62">
        <v>4273512928.2500019</v>
      </c>
      <c r="E9" s="63"/>
      <c r="F9" s="63"/>
      <c r="J9" s="64"/>
      <c r="K9" s="65"/>
      <c r="L9" s="65"/>
    </row>
    <row r="10" spans="2:12" ht="14.25" customHeight="1" x14ac:dyDescent="0.2">
      <c r="B10" s="61">
        <v>44682</v>
      </c>
      <c r="C10" s="62">
        <v>775309</v>
      </c>
      <c r="D10" s="62">
        <v>4376053815.1499996</v>
      </c>
      <c r="E10" s="63"/>
      <c r="F10" s="63"/>
      <c r="J10" s="64"/>
      <c r="K10" s="65"/>
      <c r="L10" s="65"/>
    </row>
    <row r="11" spans="2:12" ht="14.25" customHeight="1" x14ac:dyDescent="0.2">
      <c r="B11" s="61">
        <v>44713</v>
      </c>
      <c r="C11" s="62">
        <v>870235</v>
      </c>
      <c r="D11" s="62">
        <v>5318511135.2499981</v>
      </c>
      <c r="E11" s="63"/>
      <c r="F11" s="63"/>
      <c r="J11" s="64"/>
      <c r="K11" s="65"/>
      <c r="L11" s="65"/>
    </row>
    <row r="12" spans="2:12" ht="14.25" customHeight="1" x14ac:dyDescent="0.2">
      <c r="B12" s="61">
        <v>44743</v>
      </c>
      <c r="C12" s="62">
        <v>928472</v>
      </c>
      <c r="D12" s="62">
        <v>4776837283.8900023</v>
      </c>
      <c r="E12" s="63"/>
      <c r="F12" s="63"/>
      <c r="J12" s="64"/>
      <c r="K12" s="65"/>
      <c r="L12" s="65"/>
    </row>
    <row r="13" spans="2:12" ht="14.25" customHeight="1" x14ac:dyDescent="0.2">
      <c r="B13" s="61">
        <v>44774</v>
      </c>
      <c r="C13" s="62">
        <v>1001446</v>
      </c>
      <c r="D13" s="62">
        <v>5070928291.4599991</v>
      </c>
      <c r="E13" s="63"/>
      <c r="F13" s="63"/>
      <c r="J13" s="64"/>
      <c r="K13" s="65"/>
      <c r="L13" s="65"/>
    </row>
    <row r="14" spans="2:12" ht="14.25" customHeight="1" x14ac:dyDescent="0.2">
      <c r="B14" s="61">
        <v>44805</v>
      </c>
      <c r="C14" s="62">
        <v>877967</v>
      </c>
      <c r="D14" s="62">
        <v>5189929475.4100018</v>
      </c>
      <c r="E14" s="63"/>
      <c r="F14" s="63"/>
      <c r="J14" s="64"/>
      <c r="K14" s="65"/>
      <c r="L14" s="65"/>
    </row>
    <row r="15" spans="2:12" ht="14.25" customHeight="1" x14ac:dyDescent="0.2">
      <c r="B15" s="61">
        <v>44835</v>
      </c>
      <c r="C15" s="62">
        <v>736039</v>
      </c>
      <c r="D15" s="62">
        <v>5184803344.96</v>
      </c>
      <c r="E15" s="63"/>
      <c r="F15" s="63"/>
      <c r="J15" s="64"/>
      <c r="K15" s="65"/>
      <c r="L15" s="65"/>
    </row>
    <row r="16" spans="2:12" ht="14.25" customHeight="1" x14ac:dyDescent="0.2">
      <c r="B16" s="66">
        <v>44866</v>
      </c>
      <c r="C16" s="62">
        <v>675006</v>
      </c>
      <c r="D16" s="62">
        <v>4386162690.04</v>
      </c>
      <c r="E16" s="63"/>
      <c r="F16" s="63"/>
      <c r="J16" s="64"/>
      <c r="K16" s="65"/>
      <c r="L16" s="65"/>
    </row>
    <row r="17" spans="2:12" ht="14.25" customHeight="1" x14ac:dyDescent="0.2">
      <c r="B17" s="67">
        <v>44896</v>
      </c>
      <c r="C17" s="62">
        <v>710331</v>
      </c>
      <c r="D17" s="62">
        <v>5403372938.6700001</v>
      </c>
      <c r="E17" s="63"/>
      <c r="F17" s="63"/>
      <c r="J17" s="64"/>
      <c r="K17" s="65"/>
      <c r="L17" s="65"/>
    </row>
    <row r="18" spans="2:12" ht="14.25" customHeight="1" x14ac:dyDescent="0.2">
      <c r="B18" s="68">
        <v>44927</v>
      </c>
      <c r="C18" s="69">
        <v>770774</v>
      </c>
      <c r="D18" s="69">
        <v>3883511062.880002</v>
      </c>
      <c r="J18" s="64"/>
      <c r="K18" s="65"/>
      <c r="L18" s="65"/>
    </row>
    <row r="19" spans="2:12" ht="14.25" customHeight="1" x14ac:dyDescent="0.2">
      <c r="B19" s="67">
        <v>44958</v>
      </c>
      <c r="C19" s="69">
        <v>795247</v>
      </c>
      <c r="D19" s="69">
        <v>3948558316.7599993</v>
      </c>
      <c r="J19" s="64"/>
      <c r="K19" s="65"/>
      <c r="L19" s="65"/>
    </row>
    <row r="20" spans="2:12" ht="14.25" customHeight="1" x14ac:dyDescent="0.2">
      <c r="B20" s="67">
        <v>44986</v>
      </c>
      <c r="C20" s="69">
        <v>911822</v>
      </c>
      <c r="D20" s="69">
        <v>5012028218.0099993</v>
      </c>
      <c r="J20" s="64"/>
      <c r="K20" s="65"/>
      <c r="L20" s="65"/>
    </row>
    <row r="21" spans="2:12" ht="14.25" customHeight="1" x14ac:dyDescent="0.2">
      <c r="B21" s="67">
        <v>45017</v>
      </c>
      <c r="C21" s="69">
        <v>848979</v>
      </c>
      <c r="D21" s="69">
        <v>4637863303.4899988</v>
      </c>
      <c r="J21" s="64"/>
      <c r="K21" s="65"/>
      <c r="L21" s="65"/>
    </row>
    <row r="22" spans="2:12" ht="14.25" customHeight="1" x14ac:dyDescent="0.2">
      <c r="B22" s="67">
        <v>45047</v>
      </c>
      <c r="C22" s="69">
        <v>1009915</v>
      </c>
      <c r="D22" s="69">
        <v>4557792734.0599995</v>
      </c>
      <c r="J22" s="64"/>
      <c r="K22" s="65"/>
      <c r="L22" s="65"/>
    </row>
    <row r="23" spans="2:12" ht="14.25" customHeight="1" x14ac:dyDescent="0.2">
      <c r="B23" s="67">
        <v>45078</v>
      </c>
      <c r="C23" s="69">
        <v>1151725</v>
      </c>
      <c r="D23" s="69">
        <v>5355888262.9300003</v>
      </c>
      <c r="J23" s="64"/>
      <c r="K23" s="65"/>
      <c r="L23" s="65"/>
    </row>
    <row r="24" spans="2:12" ht="14.25" customHeight="1" x14ac:dyDescent="0.2">
      <c r="B24" s="67">
        <v>45108</v>
      </c>
      <c r="C24" s="69">
        <v>1157662</v>
      </c>
      <c r="D24" s="69">
        <v>5099873221.5699997</v>
      </c>
      <c r="J24" s="64"/>
      <c r="K24" s="65"/>
      <c r="L24" s="65"/>
    </row>
    <row r="25" spans="2:12" ht="14.25" customHeight="1" x14ac:dyDescent="0.2">
      <c r="B25" s="67">
        <v>45139</v>
      </c>
      <c r="C25" s="69">
        <v>1224723</v>
      </c>
      <c r="D25" s="69">
        <v>4942038267.7200003</v>
      </c>
      <c r="J25" s="64"/>
      <c r="K25" s="65"/>
      <c r="L25" s="65"/>
    </row>
    <row r="26" spans="2:12" ht="14.25" customHeight="1" x14ac:dyDescent="0.2">
      <c r="B26" s="67">
        <v>45170</v>
      </c>
      <c r="C26" s="69">
        <v>1107305</v>
      </c>
      <c r="D26" s="69">
        <v>5046299135.9800005</v>
      </c>
      <c r="J26" s="64"/>
      <c r="K26" s="65"/>
      <c r="L26" s="65"/>
    </row>
    <row r="27" spans="2:12" ht="14.25" customHeight="1" x14ac:dyDescent="0.2">
      <c r="B27" s="67">
        <v>45200</v>
      </c>
      <c r="C27" s="69">
        <v>992857</v>
      </c>
      <c r="D27" s="69">
        <v>4653923085.9700003</v>
      </c>
      <c r="J27" s="64"/>
      <c r="K27" s="65"/>
      <c r="L27" s="65"/>
    </row>
    <row r="28" spans="2:12" ht="14.25" customHeight="1" x14ac:dyDescent="0.2">
      <c r="B28" s="67">
        <v>45231</v>
      </c>
      <c r="C28" s="69">
        <v>885475</v>
      </c>
      <c r="D28" s="69">
        <v>4858333187.6199999</v>
      </c>
      <c r="J28" s="64"/>
      <c r="K28" s="65"/>
      <c r="L28" s="65"/>
    </row>
    <row r="29" spans="2:12" ht="14.25" customHeight="1" x14ac:dyDescent="0.2">
      <c r="B29" s="67">
        <v>45261</v>
      </c>
      <c r="C29" s="69">
        <v>960896</v>
      </c>
      <c r="D29" s="69">
        <v>5343526439.0199995</v>
      </c>
      <c r="J29" s="64"/>
      <c r="K29" s="65"/>
      <c r="L29" s="65"/>
    </row>
    <row r="30" spans="2:12" ht="14.25" customHeight="1" x14ac:dyDescent="0.2">
      <c r="B30" s="68">
        <v>45292</v>
      </c>
      <c r="C30" s="69">
        <v>933632</v>
      </c>
      <c r="D30" s="69">
        <v>4149801166.8499999</v>
      </c>
      <c r="J30" s="64"/>
      <c r="K30" s="65"/>
      <c r="L30" s="65"/>
    </row>
    <row r="31" spans="2:12" ht="14.25" customHeight="1" x14ac:dyDescent="0.2">
      <c r="B31" s="67">
        <v>45323</v>
      </c>
      <c r="C31" s="69">
        <v>944564</v>
      </c>
      <c r="D31" s="69">
        <v>4092785069.9199991</v>
      </c>
      <c r="J31" s="64"/>
      <c r="K31" s="65"/>
      <c r="L31" s="65"/>
    </row>
    <row r="32" spans="2:12" ht="14.25" customHeight="1" x14ac:dyDescent="0.2">
      <c r="B32" s="67">
        <v>45352</v>
      </c>
      <c r="C32" s="69">
        <v>966233</v>
      </c>
      <c r="D32" s="69">
        <v>4741144846.8800011</v>
      </c>
      <c r="J32" s="64"/>
      <c r="K32" s="65"/>
      <c r="L32" s="65"/>
    </row>
    <row r="33" spans="2:12" ht="14.25" customHeight="1" x14ac:dyDescent="0.2">
      <c r="B33" s="67">
        <v>45383</v>
      </c>
      <c r="C33" s="69">
        <v>1084219</v>
      </c>
      <c r="D33" s="69">
        <v>5396924904.2599983</v>
      </c>
      <c r="J33" s="64"/>
      <c r="K33" s="65"/>
      <c r="L33" s="65"/>
    </row>
    <row r="34" spans="2:12" ht="14.25" customHeight="1" x14ac:dyDescent="0.2">
      <c r="B34" s="67">
        <v>45413</v>
      </c>
      <c r="C34" s="69">
        <v>1144159</v>
      </c>
      <c r="D34" s="69">
        <v>5259838361.5</v>
      </c>
      <c r="J34" s="64"/>
      <c r="K34" s="65"/>
      <c r="L34" s="65"/>
    </row>
    <row r="35" spans="2:12" ht="14.25" customHeight="1" x14ac:dyDescent="0.2">
      <c r="B35" s="67">
        <v>45444</v>
      </c>
      <c r="C35" s="69">
        <v>1191893</v>
      </c>
      <c r="D35" s="69">
        <v>6028631308.5499992</v>
      </c>
      <c r="J35" s="64"/>
      <c r="K35" s="65"/>
      <c r="L35" s="65"/>
    </row>
    <row r="36" spans="2:12" ht="14.25" customHeight="1" x14ac:dyDescent="0.2">
      <c r="B36" s="67">
        <v>45474</v>
      </c>
      <c r="C36" s="69">
        <v>1470364</v>
      </c>
      <c r="D36" s="69">
        <v>6475238435.3900013</v>
      </c>
      <c r="J36" s="64"/>
      <c r="K36" s="65"/>
      <c r="L36" s="65"/>
    </row>
    <row r="37" spans="2:12" ht="14.25" customHeight="1" x14ac:dyDescent="0.2">
      <c r="B37" s="67">
        <v>45505</v>
      </c>
      <c r="C37" s="69">
        <v>1423322</v>
      </c>
      <c r="D37" s="69">
        <v>5240854553.9099998</v>
      </c>
      <c r="J37" s="64"/>
      <c r="K37" s="65"/>
      <c r="L37" s="65"/>
    </row>
    <row r="38" spans="2:12" ht="14.25" customHeight="1" x14ac:dyDescent="0.2">
      <c r="B38" s="67">
        <v>45536</v>
      </c>
      <c r="C38" s="69">
        <v>1282637</v>
      </c>
      <c r="D38" s="69">
        <v>5133060898.4599991</v>
      </c>
      <c r="J38" s="64"/>
      <c r="K38" s="65"/>
      <c r="L38" s="65"/>
    </row>
    <row r="39" spans="2:12" ht="14.25" customHeight="1" x14ac:dyDescent="0.2">
      <c r="B39" s="67">
        <v>45566</v>
      </c>
      <c r="C39" s="69">
        <v>1279750</v>
      </c>
      <c r="D39" s="69">
        <v>5441092294.5599985</v>
      </c>
      <c r="J39" s="64"/>
      <c r="K39" s="65"/>
      <c r="L39" s="65"/>
    </row>
    <row r="40" spans="2:12" ht="14.25" customHeight="1" x14ac:dyDescent="0.2">
      <c r="B40" s="67">
        <v>45597</v>
      </c>
      <c r="C40" s="69">
        <v>1146773</v>
      </c>
      <c r="D40" s="69">
        <v>4910548743.5900002</v>
      </c>
      <c r="J40" s="64"/>
      <c r="K40" s="65"/>
      <c r="L40" s="65"/>
    </row>
    <row r="41" spans="2:12" ht="14.25" customHeight="1" x14ac:dyDescent="0.2">
      <c r="B41" s="70">
        <v>45627</v>
      </c>
      <c r="C41" s="71">
        <v>1190830</v>
      </c>
      <c r="D41" s="71">
        <v>6219092757.0300007</v>
      </c>
      <c r="J41" s="64"/>
      <c r="K41" s="65"/>
      <c r="L41" s="65"/>
    </row>
    <row r="42" spans="2:12" ht="17.25" x14ac:dyDescent="0.2">
      <c r="B42" s="59" t="s">
        <v>110</v>
      </c>
      <c r="C42" s="72"/>
      <c r="D42" s="72"/>
    </row>
    <row r="43" spans="2:12" ht="12.95" customHeight="1" x14ac:dyDescent="0.2">
      <c r="B43" s="59" t="s">
        <v>115</v>
      </c>
      <c r="C43" s="73"/>
      <c r="D43" s="73"/>
    </row>
    <row r="44" spans="2:12" ht="15.75" customHeight="1" x14ac:dyDescent="0.2">
      <c r="B44" s="59" t="s">
        <v>31</v>
      </c>
      <c r="C44" s="72"/>
      <c r="D44" s="72"/>
      <c r="K44" s="65"/>
      <c r="L44" s="65"/>
    </row>
    <row r="45" spans="2:12" ht="12.95" customHeight="1" x14ac:dyDescent="0.2">
      <c r="C45" s="74"/>
      <c r="D45" s="74"/>
      <c r="E45" s="58"/>
      <c r="F45" s="58"/>
      <c r="K45" s="65"/>
      <c r="L45" s="65"/>
    </row>
    <row r="46" spans="2:12" ht="12.95" customHeight="1" x14ac:dyDescent="0.2">
      <c r="C46" s="62"/>
      <c r="D46" s="62"/>
      <c r="K46" s="65"/>
      <c r="L46" s="65"/>
    </row>
    <row r="47" spans="2:12" ht="12.95" customHeight="1" x14ac:dyDescent="0.2">
      <c r="C47" s="62"/>
      <c r="D47" s="62"/>
    </row>
    <row r="48" spans="2:12" ht="11.25" x14ac:dyDescent="0.2">
      <c r="C48" s="62"/>
      <c r="D48" s="62"/>
      <c r="E48" s="62"/>
    </row>
    <row r="49" spans="3:7" ht="11.25" x14ac:dyDescent="0.2">
      <c r="C49" s="62"/>
      <c r="D49" s="62"/>
      <c r="E49" s="75"/>
    </row>
    <row r="50" spans="3:7" ht="11.25" x14ac:dyDescent="0.2">
      <c r="C50" s="62"/>
      <c r="D50" s="76"/>
      <c r="E50" s="77"/>
    </row>
    <row r="51" spans="3:7" ht="12.95" customHeight="1" x14ac:dyDescent="0.2">
      <c r="C51" s="62"/>
      <c r="D51" s="62"/>
    </row>
    <row r="52" spans="3:7" ht="12.95" customHeight="1" x14ac:dyDescent="0.2">
      <c r="C52" s="62"/>
      <c r="D52" s="62"/>
    </row>
    <row r="53" spans="3:7" ht="12.95" customHeight="1" x14ac:dyDescent="0.2">
      <c r="C53" s="62"/>
      <c r="D53" s="62"/>
    </row>
    <row r="54" spans="3:7" ht="12.95" customHeight="1" x14ac:dyDescent="0.2">
      <c r="C54" s="62"/>
      <c r="D54" s="62"/>
    </row>
    <row r="55" spans="3:7" ht="12.95" customHeight="1" x14ac:dyDescent="0.2">
      <c r="C55" s="62"/>
      <c r="D55" s="62"/>
    </row>
    <row r="56" spans="3:7" ht="12.95" customHeight="1" x14ac:dyDescent="0.2">
      <c r="C56" s="62"/>
      <c r="D56" s="62"/>
    </row>
    <row r="57" spans="3:7" ht="12.95" customHeight="1" x14ac:dyDescent="0.2">
      <c r="C57" s="62"/>
      <c r="D57" s="62"/>
    </row>
    <row r="58" spans="3:7" ht="12.95" customHeight="1" x14ac:dyDescent="0.2">
      <c r="C58" s="72"/>
      <c r="D58" s="72"/>
      <c r="E58" s="73"/>
      <c r="F58" s="73"/>
      <c r="G58" s="73"/>
    </row>
    <row r="59" spans="3:7" ht="12.95" customHeight="1" x14ac:dyDescent="0.2">
      <c r="C59" s="72"/>
      <c r="D59" s="72"/>
      <c r="E59" s="73"/>
      <c r="F59" s="73"/>
      <c r="G59" s="73"/>
    </row>
    <row r="60" spans="3:7" ht="12.95" customHeight="1" x14ac:dyDescent="0.2">
      <c r="C60" s="72"/>
      <c r="D60" s="72"/>
      <c r="E60" s="73"/>
      <c r="F60" s="73"/>
      <c r="G60" s="73"/>
    </row>
    <row r="61" spans="3:7" ht="12.95" customHeight="1" x14ac:dyDescent="0.2">
      <c r="C61" s="73"/>
      <c r="D61" s="73"/>
      <c r="E61" s="73"/>
      <c r="F61" s="73"/>
      <c r="G61" s="73"/>
    </row>
    <row r="62" spans="3:7" ht="12.95" customHeight="1" x14ac:dyDescent="0.2">
      <c r="C62" s="73"/>
      <c r="D62" s="72"/>
      <c r="E62" s="73"/>
      <c r="F62" s="73"/>
      <c r="G62" s="73"/>
    </row>
    <row r="63" spans="3:7" ht="12.95" customHeight="1" x14ac:dyDescent="0.2">
      <c r="C63" s="73"/>
      <c r="D63" s="73"/>
      <c r="E63" s="73"/>
      <c r="F63" s="73"/>
      <c r="G63" s="73"/>
    </row>
    <row r="64" spans="3:7" ht="12.95" customHeight="1" x14ac:dyDescent="0.2">
      <c r="C64" s="78"/>
      <c r="D64" s="78"/>
    </row>
    <row r="65" spans="3:4" ht="12.95" customHeight="1" x14ac:dyDescent="0.2">
      <c r="C65" s="79"/>
      <c r="D65" s="79"/>
    </row>
    <row r="66" spans="3:4" ht="12.95" customHeight="1" x14ac:dyDescent="0.2">
      <c r="C66" s="78"/>
      <c r="D66" s="78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7"/>
  <sheetViews>
    <sheetView showGridLines="0" zoomScale="130" zoomScaleNormal="130" workbookViewId="0">
      <selection activeCell="L27" sqref="L27"/>
    </sheetView>
  </sheetViews>
  <sheetFormatPr defaultColWidth="9.33203125" defaultRowHeight="12.95" customHeight="1" x14ac:dyDescent="0.2"/>
  <cols>
    <col min="1" max="1" width="2.83203125" style="1" customWidth="1"/>
    <col min="2" max="2" width="23.1640625" style="1" customWidth="1"/>
    <col min="3" max="3" width="19.1640625" style="1" customWidth="1"/>
    <col min="4" max="4" width="22.33203125" style="1" customWidth="1"/>
    <col min="5" max="7" width="9.33203125" style="1"/>
    <col min="8" max="8" width="14.33203125" style="1" customWidth="1"/>
    <col min="9" max="9" width="16" style="1" customWidth="1"/>
    <col min="10" max="16384" width="9.33203125" style="1"/>
  </cols>
  <sheetData>
    <row r="2" spans="2:9" ht="14.25" customHeight="1" x14ac:dyDescent="0.25">
      <c r="B2" s="210" t="s">
        <v>123</v>
      </c>
    </row>
    <row r="3" spans="2:9" ht="12.95" customHeight="1" x14ac:dyDescent="0.3">
      <c r="B3" s="2"/>
    </row>
    <row r="5" spans="2:9" ht="25.5" customHeight="1" x14ac:dyDescent="0.2">
      <c r="B5" s="10" t="s">
        <v>17</v>
      </c>
      <c r="C5" s="11" t="s">
        <v>67</v>
      </c>
      <c r="D5" s="11" t="s">
        <v>68</v>
      </c>
      <c r="F5" s="14"/>
      <c r="G5" s="14"/>
      <c r="H5" s="230"/>
      <c r="I5" s="230"/>
    </row>
    <row r="6" spans="2:9" ht="15" customHeight="1" x14ac:dyDescent="0.2">
      <c r="B6" s="17" t="s">
        <v>55</v>
      </c>
      <c r="C6" s="7">
        <v>826451</v>
      </c>
      <c r="D6" s="7">
        <v>50265724</v>
      </c>
    </row>
    <row r="7" spans="2:9" ht="15" customHeight="1" x14ac:dyDescent="0.2">
      <c r="B7" s="17" t="s">
        <v>56</v>
      </c>
      <c r="C7" s="13">
        <v>804771</v>
      </c>
      <c r="D7" s="13">
        <v>49754399</v>
      </c>
      <c r="H7" s="7"/>
      <c r="I7" s="7"/>
    </row>
    <row r="8" spans="2:9" ht="15" customHeight="1" x14ac:dyDescent="0.2">
      <c r="B8" s="17" t="s">
        <v>57</v>
      </c>
      <c r="C8" s="7">
        <v>861755</v>
      </c>
      <c r="D8" s="7">
        <v>50406329</v>
      </c>
      <c r="H8" s="7"/>
      <c r="I8" s="7"/>
    </row>
    <row r="9" spans="2:9" ht="15" customHeight="1" x14ac:dyDescent="0.2">
      <c r="B9" s="17" t="s">
        <v>58</v>
      </c>
      <c r="C9" s="7">
        <v>872443</v>
      </c>
      <c r="D9" s="7">
        <v>50049762</v>
      </c>
      <c r="H9" s="7"/>
      <c r="I9" s="7"/>
    </row>
    <row r="10" spans="2:9" ht="15" customHeight="1" x14ac:dyDescent="0.2">
      <c r="B10" s="17" t="s">
        <v>59</v>
      </c>
      <c r="C10" s="7">
        <v>886752</v>
      </c>
      <c r="D10" s="7">
        <v>48915781</v>
      </c>
      <c r="G10" s="7"/>
      <c r="H10" s="7"/>
    </row>
    <row r="11" spans="2:9" ht="15" customHeight="1" x14ac:dyDescent="0.2">
      <c r="B11" s="17" t="s">
        <v>60</v>
      </c>
      <c r="C11" s="7">
        <v>936665</v>
      </c>
      <c r="D11" s="7">
        <v>47520318</v>
      </c>
      <c r="H11" s="9"/>
      <c r="I11" s="9"/>
    </row>
    <row r="12" spans="2:9" ht="15" customHeight="1" x14ac:dyDescent="0.2">
      <c r="B12" s="17" t="s">
        <v>61</v>
      </c>
      <c r="C12" s="7">
        <v>909122</v>
      </c>
      <c r="D12" s="13">
        <v>52191493</v>
      </c>
    </row>
    <row r="13" spans="2:9" ht="15" customHeight="1" x14ac:dyDescent="0.2">
      <c r="B13" s="17" t="s">
        <v>62</v>
      </c>
      <c r="C13" s="7">
        <v>859123</v>
      </c>
      <c r="D13" s="7">
        <v>52265644</v>
      </c>
    </row>
    <row r="14" spans="2:9" ht="15" customHeight="1" x14ac:dyDescent="0.2">
      <c r="B14" s="17" t="s">
        <v>63</v>
      </c>
      <c r="C14" s="7">
        <v>886853</v>
      </c>
      <c r="D14" s="7">
        <v>53122748</v>
      </c>
    </row>
    <row r="15" spans="2:9" ht="15" customHeight="1" x14ac:dyDescent="0.2">
      <c r="B15" s="17" t="s">
        <v>64</v>
      </c>
      <c r="C15" s="13">
        <v>857741</v>
      </c>
      <c r="D15" s="7">
        <v>45270103</v>
      </c>
    </row>
    <row r="16" spans="2:9" ht="15" customHeight="1" x14ac:dyDescent="0.2">
      <c r="B16" s="17" t="s">
        <v>65</v>
      </c>
      <c r="C16" s="7">
        <v>811746</v>
      </c>
      <c r="D16" s="7">
        <v>42704537</v>
      </c>
    </row>
    <row r="17" spans="2:9" ht="15" customHeight="1" x14ac:dyDescent="0.2">
      <c r="B17" s="17" t="s">
        <v>66</v>
      </c>
      <c r="C17" s="7">
        <v>842394</v>
      </c>
      <c r="D17" s="7">
        <v>44836738</v>
      </c>
    </row>
    <row r="18" spans="2:9" ht="15" customHeight="1" x14ac:dyDescent="0.25">
      <c r="B18" s="34" t="s">
        <v>48</v>
      </c>
      <c r="C18" s="35">
        <f>SUM(C6:C17)</f>
        <v>10355816</v>
      </c>
      <c r="D18" s="35">
        <f>SUM(D6:D17)</f>
        <v>587303576</v>
      </c>
      <c r="G18" s="7"/>
      <c r="H18" s="7"/>
    </row>
    <row r="19" spans="2:9" ht="12.95" customHeight="1" x14ac:dyDescent="0.2">
      <c r="B19" s="1" t="s">
        <v>141</v>
      </c>
      <c r="C19" s="25"/>
      <c r="D19" s="25"/>
    </row>
    <row r="20" spans="2:9" ht="12.95" customHeight="1" x14ac:dyDescent="0.2">
      <c r="C20" s="25"/>
      <c r="D20" s="25"/>
    </row>
    <row r="21" spans="2:9" ht="12.95" customHeight="1" x14ac:dyDescent="0.2">
      <c r="B21" s="17" t="s">
        <v>31</v>
      </c>
      <c r="C21" s="7"/>
      <c r="D21" s="7"/>
    </row>
    <row r="22" spans="2:9" ht="12.95" customHeight="1" x14ac:dyDescent="0.2">
      <c r="C22" s="7"/>
      <c r="D22" s="7"/>
    </row>
    <row r="23" spans="2:9" ht="12.95" customHeight="1" x14ac:dyDescent="0.25">
      <c r="B23" s="32"/>
      <c r="C23" s="9"/>
      <c r="D23" s="9"/>
    </row>
    <row r="24" spans="2:9" ht="12.95" customHeight="1" x14ac:dyDescent="0.2">
      <c r="D24" s="9"/>
    </row>
    <row r="25" spans="2:9" ht="12.95" customHeight="1" x14ac:dyDescent="0.2">
      <c r="B25" s="54"/>
      <c r="C25" s="54"/>
      <c r="D25" s="54"/>
      <c r="E25" s="54"/>
      <c r="F25" s="54"/>
      <c r="G25" s="12"/>
      <c r="H25" s="12"/>
      <c r="I25" s="12"/>
    </row>
    <row r="26" spans="2:9" ht="12.95" customHeight="1" x14ac:dyDescent="0.2">
      <c r="B26" s="223"/>
      <c r="C26" s="223"/>
      <c r="D26" s="223"/>
      <c r="E26" s="223"/>
      <c r="F26" s="223"/>
      <c r="G26" s="223"/>
      <c r="H26" s="223"/>
      <c r="I26" s="223"/>
    </row>
    <row r="27" spans="2:9" ht="12.95" customHeight="1" x14ac:dyDescent="0.2">
      <c r="B27" s="218"/>
      <c r="C27" s="218"/>
      <c r="D27" s="218"/>
      <c r="E27" s="218"/>
      <c r="F27" s="218"/>
      <c r="G27" s="218"/>
      <c r="H27" s="218"/>
      <c r="I27" s="218"/>
    </row>
  </sheetData>
  <customSheetViews>
    <customSheetView guid="{1C338248-5C2C-4A0B-8E41-C56ED2BBA321}" scale="120" showGridLines="0">
      <selection activeCell="C24" sqref="C24"/>
      <pageMargins left="0.7" right="0.7" top="0.75" bottom="0.75" header="0.3" footer="0.3"/>
      <pageSetup paperSize="9" orientation="portrait" r:id="rId1"/>
    </customSheetView>
  </customSheetViews>
  <mergeCells count="3">
    <mergeCell ref="H5:I5"/>
    <mergeCell ref="B26:I26"/>
    <mergeCell ref="B27:I27"/>
  </mergeCell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K27"/>
  <sheetViews>
    <sheetView showGridLines="0" zoomScale="130" zoomScaleNormal="130" workbookViewId="0">
      <selection activeCell="O25" sqref="O25"/>
    </sheetView>
  </sheetViews>
  <sheetFormatPr defaultColWidth="9.33203125" defaultRowHeight="12.95" customHeight="1" x14ac:dyDescent="0.2"/>
  <cols>
    <col min="1" max="1" width="2.83203125" style="1" customWidth="1"/>
    <col min="2" max="2" width="20.33203125" style="1" customWidth="1"/>
    <col min="3" max="3" width="15.33203125" style="1" customWidth="1"/>
    <col min="4" max="4" width="19.5" style="1" customWidth="1"/>
    <col min="5" max="7" width="9.33203125" style="1"/>
    <col min="8" max="8" width="12.5" style="1" customWidth="1"/>
    <col min="9" max="16384" width="9.33203125" style="1"/>
  </cols>
  <sheetData>
    <row r="2" spans="2:11" ht="17.25" x14ac:dyDescent="0.3">
      <c r="B2" s="2" t="s">
        <v>124</v>
      </c>
    </row>
    <row r="4" spans="2:11" ht="12.95" customHeight="1" x14ac:dyDescent="0.25">
      <c r="G4" s="55"/>
    </row>
    <row r="5" spans="2:11" ht="12.95" customHeight="1" x14ac:dyDescent="0.2">
      <c r="B5" s="221" t="s">
        <v>17</v>
      </c>
      <c r="C5" s="219" t="s">
        <v>32</v>
      </c>
      <c r="D5" s="219"/>
    </row>
    <row r="6" spans="2:11" ht="28.15" customHeight="1" x14ac:dyDescent="0.2">
      <c r="B6" s="222"/>
      <c r="C6" s="44" t="s">
        <v>67</v>
      </c>
      <c r="D6" s="44" t="s">
        <v>68</v>
      </c>
      <c r="G6" s="56"/>
      <c r="H6" s="56"/>
      <c r="I6" s="56"/>
      <c r="J6" s="56"/>
      <c r="K6" s="56"/>
    </row>
    <row r="7" spans="2:11" ht="12.95" customHeight="1" x14ac:dyDescent="0.2">
      <c r="B7" s="17" t="s">
        <v>55</v>
      </c>
      <c r="C7" s="7">
        <v>65</v>
      </c>
      <c r="D7" s="7">
        <v>19613</v>
      </c>
    </row>
    <row r="8" spans="2:11" ht="12.95" customHeight="1" x14ac:dyDescent="0.2">
      <c r="B8" s="17" t="s">
        <v>56</v>
      </c>
      <c r="C8" s="7">
        <v>66</v>
      </c>
      <c r="D8" s="7">
        <v>30052</v>
      </c>
    </row>
    <row r="9" spans="2:11" ht="12.95" customHeight="1" x14ac:dyDescent="0.2">
      <c r="B9" s="17" t="s">
        <v>57</v>
      </c>
      <c r="C9" s="7">
        <v>70</v>
      </c>
      <c r="D9" s="7">
        <v>27540</v>
      </c>
    </row>
    <row r="10" spans="2:11" ht="12.95" customHeight="1" x14ac:dyDescent="0.2">
      <c r="B10" s="17" t="s">
        <v>58</v>
      </c>
      <c r="C10" s="7">
        <v>55</v>
      </c>
      <c r="D10" s="7">
        <v>27607</v>
      </c>
    </row>
    <row r="11" spans="2:11" ht="12.95" customHeight="1" x14ac:dyDescent="0.2">
      <c r="B11" s="17" t="s">
        <v>59</v>
      </c>
      <c r="C11" s="7">
        <v>91</v>
      </c>
      <c r="D11" s="7">
        <v>44620</v>
      </c>
    </row>
    <row r="12" spans="2:11" ht="12.95" customHeight="1" x14ac:dyDescent="0.2">
      <c r="B12" s="17" t="s">
        <v>60</v>
      </c>
      <c r="C12" s="7">
        <v>74</v>
      </c>
      <c r="D12" s="7">
        <v>27524</v>
      </c>
    </row>
    <row r="13" spans="2:11" ht="12.95" customHeight="1" x14ac:dyDescent="0.2">
      <c r="B13" s="17" t="s">
        <v>61</v>
      </c>
      <c r="C13" s="7">
        <v>110</v>
      </c>
      <c r="D13" s="7">
        <v>34632</v>
      </c>
      <c r="G13" s="7"/>
      <c r="H13" s="7"/>
    </row>
    <row r="14" spans="2:11" ht="12.95" customHeight="1" x14ac:dyDescent="0.2">
      <c r="B14" s="17" t="s">
        <v>62</v>
      </c>
      <c r="C14" s="7">
        <v>106</v>
      </c>
      <c r="D14" s="7">
        <v>37167</v>
      </c>
    </row>
    <row r="15" spans="2:11" ht="12.95" customHeight="1" x14ac:dyDescent="0.2">
      <c r="B15" s="17" t="s">
        <v>63</v>
      </c>
      <c r="C15" s="7">
        <v>73</v>
      </c>
      <c r="D15" s="7">
        <v>34388</v>
      </c>
      <c r="G15" s="9"/>
      <c r="H15" s="9"/>
    </row>
    <row r="16" spans="2:11" ht="12.95" customHeight="1" x14ac:dyDescent="0.2">
      <c r="B16" s="17" t="s">
        <v>64</v>
      </c>
      <c r="C16" s="13">
        <v>57</v>
      </c>
      <c r="D16" s="13">
        <v>25176</v>
      </c>
      <c r="E16" s="14"/>
      <c r="F16" s="14"/>
      <c r="G16" s="14"/>
    </row>
    <row r="17" spans="2:10" ht="12.95" customHeight="1" x14ac:dyDescent="0.2">
      <c r="B17" s="17" t="s">
        <v>65</v>
      </c>
      <c r="C17" s="13">
        <v>55</v>
      </c>
      <c r="D17" s="13">
        <v>28952</v>
      </c>
      <c r="E17" s="14"/>
      <c r="F17" s="14"/>
      <c r="G17" s="14"/>
    </row>
    <row r="18" spans="2:10" ht="12.95" customHeight="1" x14ac:dyDescent="0.2">
      <c r="B18" s="17" t="s">
        <v>66</v>
      </c>
      <c r="C18" s="13">
        <v>55</v>
      </c>
      <c r="D18" s="13">
        <v>19289</v>
      </c>
      <c r="E18" s="14"/>
      <c r="F18" s="14"/>
      <c r="G18" s="14"/>
    </row>
    <row r="19" spans="2:10" ht="12.95" customHeight="1" x14ac:dyDescent="0.25">
      <c r="B19" s="34" t="s">
        <v>48</v>
      </c>
      <c r="C19" s="35">
        <f>SUM(C7:C18)</f>
        <v>877</v>
      </c>
      <c r="D19" s="35">
        <f>SUM(D7:D18)</f>
        <v>356560</v>
      </c>
      <c r="F19" s="7"/>
    </row>
    <row r="20" spans="2:10" ht="18.75" customHeight="1" x14ac:dyDescent="0.2">
      <c r="B20" s="56" t="s">
        <v>142</v>
      </c>
      <c r="D20" s="7"/>
    </row>
    <row r="21" spans="2:10" ht="12.95" customHeight="1" x14ac:dyDescent="0.2">
      <c r="B21" s="17" t="s">
        <v>139</v>
      </c>
      <c r="C21" s="7"/>
      <c r="D21" s="7"/>
    </row>
    <row r="22" spans="2:10" ht="12.95" customHeight="1" x14ac:dyDescent="0.2">
      <c r="C22" s="7"/>
      <c r="D22" s="7"/>
    </row>
    <row r="23" spans="2:10" ht="12.95" customHeight="1" x14ac:dyDescent="0.2">
      <c r="B23" s="17"/>
      <c r="C23" s="9"/>
      <c r="D23" s="9"/>
    </row>
    <row r="24" spans="2:10" ht="12.95" customHeight="1" x14ac:dyDescent="0.2">
      <c r="B24" s="231"/>
      <c r="C24" s="232"/>
      <c r="D24" s="232"/>
      <c r="E24" s="232"/>
      <c r="F24" s="54"/>
      <c r="G24" s="54"/>
      <c r="H24" s="12"/>
      <c r="I24" s="12"/>
      <c r="J24" s="12"/>
    </row>
    <row r="25" spans="2:10" ht="12.95" customHeight="1" x14ac:dyDescent="0.2">
      <c r="B25" s="56"/>
      <c r="C25" s="56"/>
      <c r="D25" s="56"/>
      <c r="E25" s="56"/>
      <c r="F25" s="56"/>
      <c r="G25" s="56"/>
      <c r="H25" s="56"/>
      <c r="I25" s="56"/>
      <c r="J25" s="56"/>
    </row>
    <row r="26" spans="2:10" ht="12.95" customHeight="1" x14ac:dyDescent="0.2">
      <c r="B26" s="218"/>
      <c r="C26" s="218"/>
      <c r="D26" s="218"/>
      <c r="E26" s="218"/>
      <c r="F26" s="218"/>
      <c r="G26" s="218"/>
      <c r="H26" s="218"/>
      <c r="I26" s="218"/>
    </row>
    <row r="27" spans="2:10" ht="12.95" customHeight="1" x14ac:dyDescent="0.2">
      <c r="B27" s="223"/>
      <c r="C27" s="223"/>
      <c r="D27" s="223"/>
      <c r="E27" s="223"/>
      <c r="F27" s="223"/>
      <c r="G27" s="223"/>
      <c r="H27" s="223"/>
      <c r="I27" s="223"/>
    </row>
  </sheetData>
  <customSheetViews>
    <customSheetView guid="{1C338248-5C2C-4A0B-8E41-C56ED2BBA321}" scale="120" showGridLines="0">
      <selection activeCell="L22" sqref="L22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C5:D5"/>
    <mergeCell ref="B26:I26"/>
    <mergeCell ref="B24:E24"/>
    <mergeCell ref="B5:B6"/>
  </mergeCells>
  <pageMargins left="0.7" right="0.7" top="0.75" bottom="0.75" header="0.3" footer="0.3"/>
  <pageSetup paperSize="9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L27"/>
  <sheetViews>
    <sheetView showGridLines="0" zoomScale="120" zoomScaleNormal="120" workbookViewId="0">
      <selection activeCell="B4" sqref="B4"/>
    </sheetView>
  </sheetViews>
  <sheetFormatPr defaultColWidth="9.33203125" defaultRowHeight="12.95" customHeight="1" x14ac:dyDescent="0.2"/>
  <cols>
    <col min="1" max="1" width="2.83203125" style="1" customWidth="1"/>
    <col min="2" max="2" width="22.6640625" style="1" customWidth="1"/>
    <col min="3" max="3" width="14.1640625" style="1" customWidth="1"/>
    <col min="4" max="4" width="19.5" style="1" customWidth="1"/>
    <col min="5" max="16384" width="9.33203125" style="1"/>
  </cols>
  <sheetData>
    <row r="2" spans="2:10" ht="17.25" x14ac:dyDescent="0.3">
      <c r="B2" s="49" t="s">
        <v>125</v>
      </c>
    </row>
    <row r="3" spans="2:10" ht="12.95" customHeight="1" x14ac:dyDescent="0.2">
      <c r="B3" s="1" t="s">
        <v>95</v>
      </c>
    </row>
    <row r="5" spans="2:10" ht="12.95" customHeight="1" x14ac:dyDescent="0.2">
      <c r="B5" s="224" t="s">
        <v>17</v>
      </c>
      <c r="C5" s="219" t="s">
        <v>32</v>
      </c>
      <c r="D5" s="219"/>
    </row>
    <row r="6" spans="2:10" ht="37.5" customHeight="1" x14ac:dyDescent="0.2">
      <c r="B6" s="225"/>
      <c r="C6" s="11" t="s">
        <v>67</v>
      </c>
      <c r="D6" s="11" t="s">
        <v>68</v>
      </c>
    </row>
    <row r="7" spans="2:10" ht="12.95" customHeight="1" x14ac:dyDescent="0.2">
      <c r="B7" s="17" t="s">
        <v>55</v>
      </c>
      <c r="C7" s="7">
        <v>4633</v>
      </c>
      <c r="D7" s="7">
        <v>1430076</v>
      </c>
    </row>
    <row r="8" spans="2:10" ht="12.95" customHeight="1" x14ac:dyDescent="0.2">
      <c r="B8" s="17" t="s">
        <v>56</v>
      </c>
      <c r="C8" s="7">
        <v>5248</v>
      </c>
      <c r="D8" s="7">
        <v>1709667</v>
      </c>
    </row>
    <row r="9" spans="2:10" ht="12.95" customHeight="1" x14ac:dyDescent="0.2">
      <c r="B9" s="17" t="s">
        <v>57</v>
      </c>
      <c r="C9" s="7">
        <v>5733</v>
      </c>
      <c r="D9" s="7">
        <v>1846933</v>
      </c>
    </row>
    <row r="10" spans="2:10" ht="12.95" customHeight="1" x14ac:dyDescent="0.2">
      <c r="B10" s="17" t="s">
        <v>58</v>
      </c>
      <c r="C10" s="7">
        <v>5552</v>
      </c>
      <c r="D10" s="7">
        <v>1746816</v>
      </c>
    </row>
    <row r="11" spans="2:10" ht="12.95" customHeight="1" x14ac:dyDescent="0.2">
      <c r="B11" s="17" t="s">
        <v>59</v>
      </c>
      <c r="C11" s="7">
        <v>6876</v>
      </c>
      <c r="D11" s="7">
        <v>2278977</v>
      </c>
    </row>
    <row r="12" spans="2:10" ht="12.95" customHeight="1" x14ac:dyDescent="0.2">
      <c r="B12" s="17" t="s">
        <v>60</v>
      </c>
      <c r="C12" s="13">
        <v>7488</v>
      </c>
      <c r="D12" s="13">
        <v>2574690</v>
      </c>
    </row>
    <row r="13" spans="2:10" ht="12.95" customHeight="1" x14ac:dyDescent="0.2">
      <c r="B13" s="17" t="s">
        <v>61</v>
      </c>
      <c r="C13" s="7">
        <v>8695</v>
      </c>
      <c r="D13" s="7">
        <v>3118185</v>
      </c>
    </row>
    <row r="14" spans="2:10" ht="12.95" customHeight="1" x14ac:dyDescent="0.2">
      <c r="B14" s="17" t="s">
        <v>62</v>
      </c>
      <c r="C14" s="7">
        <v>7440</v>
      </c>
      <c r="D14" s="7">
        <v>2743991</v>
      </c>
    </row>
    <row r="15" spans="2:10" ht="12.95" customHeight="1" x14ac:dyDescent="0.2">
      <c r="B15" s="17" t="s">
        <v>63</v>
      </c>
      <c r="C15" s="7">
        <v>6623</v>
      </c>
      <c r="D15" s="7">
        <v>2254625</v>
      </c>
    </row>
    <row r="16" spans="2:10" ht="12.95" customHeight="1" x14ac:dyDescent="0.2">
      <c r="B16" s="17" t="s">
        <v>64</v>
      </c>
      <c r="C16" s="7">
        <v>6082</v>
      </c>
      <c r="D16" s="7">
        <v>2066312</v>
      </c>
      <c r="H16" s="9"/>
      <c r="I16" s="9"/>
      <c r="J16" s="9"/>
    </row>
    <row r="17" spans="2:12" ht="12.95" customHeight="1" x14ac:dyDescent="0.2">
      <c r="B17" s="17" t="s">
        <v>65</v>
      </c>
      <c r="C17" s="7">
        <v>5020</v>
      </c>
      <c r="D17" s="7">
        <v>1744102</v>
      </c>
    </row>
    <row r="18" spans="2:12" ht="12.95" customHeight="1" x14ac:dyDescent="0.2">
      <c r="B18" s="17" t="s">
        <v>66</v>
      </c>
      <c r="C18" s="7">
        <v>5187</v>
      </c>
      <c r="D18" s="7">
        <v>1658501</v>
      </c>
    </row>
    <row r="19" spans="2:12" ht="12.95" customHeight="1" x14ac:dyDescent="0.25">
      <c r="B19" s="34" t="s">
        <v>48</v>
      </c>
      <c r="C19" s="35">
        <f>SUM(C7:C18)</f>
        <v>74577</v>
      </c>
      <c r="D19" s="35">
        <f>SUM(D7:D18)</f>
        <v>25172875</v>
      </c>
      <c r="F19" s="7"/>
    </row>
    <row r="20" spans="2:12" ht="12.95" customHeight="1" x14ac:dyDescent="0.2">
      <c r="B20" s="1" t="s">
        <v>137</v>
      </c>
      <c r="C20" s="7"/>
      <c r="D20" s="7"/>
    </row>
    <row r="21" spans="2:12" ht="12.95" customHeight="1" x14ac:dyDescent="0.2">
      <c r="B21" s="17" t="s">
        <v>31</v>
      </c>
      <c r="C21" s="7"/>
      <c r="D21" s="7"/>
    </row>
    <row r="22" spans="2:12" ht="12.95" customHeight="1" x14ac:dyDescent="0.2">
      <c r="B22" s="17"/>
      <c r="C22" s="7"/>
      <c r="D22" s="7"/>
    </row>
    <row r="23" spans="2:12" ht="12.95" customHeight="1" x14ac:dyDescent="0.25">
      <c r="B23" s="40"/>
      <c r="C23" s="50"/>
      <c r="D23" s="50"/>
      <c r="E23" s="40"/>
      <c r="F23" s="40"/>
      <c r="G23" s="40"/>
      <c r="H23" s="40"/>
      <c r="I23" s="40"/>
      <c r="J23" s="40"/>
      <c r="K23" s="40"/>
      <c r="L23" s="40"/>
    </row>
    <row r="24" spans="2:12" ht="12.95" customHeight="1" x14ac:dyDescent="0.2">
      <c r="B24" s="51"/>
      <c r="C24" s="52"/>
      <c r="D24" s="52"/>
      <c r="E24" s="53"/>
      <c r="F24" s="54"/>
      <c r="G24" s="54"/>
      <c r="H24" s="12"/>
      <c r="I24" s="12"/>
      <c r="J24" s="12"/>
    </row>
    <row r="25" spans="2:12" ht="12.95" customHeight="1" x14ac:dyDescent="0.2">
      <c r="C25" s="223"/>
      <c r="D25" s="223"/>
      <c r="E25" s="223"/>
      <c r="F25" s="223"/>
      <c r="G25" s="223"/>
      <c r="H25" s="223"/>
      <c r="I25" s="223"/>
      <c r="J25" s="223"/>
    </row>
    <row r="26" spans="2:12" ht="12.95" customHeight="1" x14ac:dyDescent="0.2">
      <c r="C26" s="218"/>
      <c r="D26" s="218"/>
      <c r="E26" s="218"/>
      <c r="F26" s="218"/>
      <c r="G26" s="218"/>
      <c r="H26" s="218"/>
      <c r="I26" s="218"/>
      <c r="J26" s="218"/>
    </row>
    <row r="27" spans="2:12" ht="12.95" customHeight="1" x14ac:dyDescent="0.2">
      <c r="B27" s="223"/>
      <c r="C27" s="223"/>
      <c r="D27" s="223"/>
      <c r="E27" s="223"/>
      <c r="F27" s="223"/>
      <c r="G27" s="223"/>
      <c r="H27" s="223"/>
      <c r="I27" s="223"/>
    </row>
  </sheetData>
  <customSheetViews>
    <customSheetView guid="{1C338248-5C2C-4A0B-8E41-C56ED2BBA321}" scale="120" showGridLines="0">
      <selection activeCell="M24" sqref="M24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B5:B6"/>
    <mergeCell ref="C5:D5"/>
    <mergeCell ref="C25:J25"/>
    <mergeCell ref="C26:J26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9"/>
  <sheetViews>
    <sheetView showGridLines="0" topLeftCell="F25" zoomScale="130" zoomScaleNormal="130" workbookViewId="0">
      <selection activeCell="B27" sqref="B26:F27"/>
    </sheetView>
  </sheetViews>
  <sheetFormatPr defaultColWidth="9.33203125" defaultRowHeight="12.95" customHeight="1" x14ac:dyDescent="0.2"/>
  <cols>
    <col min="1" max="1" width="6" style="1" customWidth="1"/>
    <col min="2" max="2" width="53.33203125" style="1" customWidth="1"/>
    <col min="3" max="3" width="15" style="1" customWidth="1"/>
    <col min="4" max="4" width="9.6640625" style="1" bestFit="1" customWidth="1"/>
    <col min="5" max="5" width="22.1640625" style="1" customWidth="1"/>
    <col min="6" max="6" width="10" style="1" customWidth="1"/>
    <col min="7" max="7" width="4.83203125" style="1" customWidth="1"/>
    <col min="8" max="15" width="9.33203125" style="1"/>
    <col min="16" max="16" width="16" style="1" customWidth="1"/>
    <col min="17" max="16384" width="9.33203125" style="1"/>
  </cols>
  <sheetData>
    <row r="2" spans="2:18" ht="12.95" customHeight="1" x14ac:dyDescent="0.25">
      <c r="H2" s="136" t="s">
        <v>15</v>
      </c>
      <c r="R2" s="136" t="s">
        <v>16</v>
      </c>
    </row>
    <row r="4" spans="2:18" ht="12.95" customHeight="1" x14ac:dyDescent="0.2">
      <c r="B4" s="10" t="s">
        <v>1</v>
      </c>
      <c r="C4" s="11" t="s">
        <v>2</v>
      </c>
      <c r="D4" s="11" t="s">
        <v>3</v>
      </c>
      <c r="E4" s="11" t="s">
        <v>4</v>
      </c>
      <c r="F4" s="11" t="s">
        <v>3</v>
      </c>
    </row>
    <row r="5" spans="2:18" ht="12.95" customHeight="1" x14ac:dyDescent="0.2">
      <c r="B5" s="1" t="s">
        <v>5</v>
      </c>
      <c r="C5" s="7" t="s">
        <v>0</v>
      </c>
      <c r="D5" s="7" t="s">
        <v>0</v>
      </c>
      <c r="E5" s="7" t="s">
        <v>0</v>
      </c>
      <c r="F5" s="7" t="s">
        <v>0</v>
      </c>
    </row>
    <row r="6" spans="2:18" ht="12.95" customHeight="1" x14ac:dyDescent="0.2">
      <c r="B6" s="1" t="s">
        <v>7</v>
      </c>
      <c r="C6" s="150">
        <v>404639138</v>
      </c>
      <c r="D6" s="151">
        <v>0.87309999999999999</v>
      </c>
      <c r="E6" s="150">
        <v>496485690117.71997</v>
      </c>
      <c r="F6" s="151">
        <v>0.97119999999999995</v>
      </c>
    </row>
    <row r="7" spans="2:18" ht="12.95" customHeight="1" x14ac:dyDescent="0.25">
      <c r="B7" s="1" t="s">
        <v>8</v>
      </c>
      <c r="C7" s="150">
        <v>27310965</v>
      </c>
      <c r="D7" s="209">
        <v>5.8900000000000001E-2</v>
      </c>
      <c r="E7" s="150">
        <v>11835255384.760002</v>
      </c>
      <c r="F7" s="151">
        <v>2.3199999999999998E-2</v>
      </c>
    </row>
    <row r="8" spans="2:18" ht="12.95" customHeight="1" x14ac:dyDescent="0.2">
      <c r="B8" s="1" t="s">
        <v>9</v>
      </c>
      <c r="C8" s="150">
        <v>10355816</v>
      </c>
      <c r="D8" s="151">
        <v>2.23E-2</v>
      </c>
      <c r="E8" s="150">
        <v>587303573</v>
      </c>
      <c r="F8" s="151">
        <v>1.1341660221549301E-3</v>
      </c>
    </row>
    <row r="9" spans="2:18" ht="12.95" customHeight="1" x14ac:dyDescent="0.2">
      <c r="B9" s="1" t="s">
        <v>10</v>
      </c>
      <c r="C9" s="150">
        <v>21110715</v>
      </c>
      <c r="D9" s="151">
        <v>4.5600000000000002E-2</v>
      </c>
      <c r="E9" s="150">
        <v>2255722480</v>
      </c>
      <c r="F9" s="151">
        <v>4.3561182152505908E-3</v>
      </c>
    </row>
    <row r="10" spans="2:18" ht="12.95" customHeight="1" x14ac:dyDescent="0.2">
      <c r="B10" s="1" t="s">
        <v>11</v>
      </c>
      <c r="C10" s="152">
        <v>877</v>
      </c>
      <c r="D10" s="153">
        <v>1E-4</v>
      </c>
      <c r="E10" s="152">
        <v>356560</v>
      </c>
      <c r="F10" s="153">
        <v>1E-4</v>
      </c>
    </row>
    <row r="11" spans="2:18" ht="12.95" customHeight="1" x14ac:dyDescent="0.25">
      <c r="B11" s="154" t="s">
        <v>33</v>
      </c>
      <c r="C11" s="155">
        <f>SUM(C6:C10)</f>
        <v>463417511</v>
      </c>
      <c r="D11" s="156">
        <v>1</v>
      </c>
      <c r="E11" s="155">
        <f>SUM(E6:E10)</f>
        <v>511164328115.47998</v>
      </c>
      <c r="F11" s="156">
        <v>1</v>
      </c>
    </row>
    <row r="12" spans="2:18" ht="12.95" customHeight="1" x14ac:dyDescent="0.2">
      <c r="B12" s="1" t="s">
        <v>6</v>
      </c>
      <c r="C12" s="7"/>
      <c r="D12" s="7"/>
      <c r="E12" s="7"/>
      <c r="F12" s="7"/>
    </row>
    <row r="13" spans="2:18" ht="12.95" customHeight="1" x14ac:dyDescent="0.2">
      <c r="B13" s="1" t="s">
        <v>12</v>
      </c>
      <c r="C13" s="150">
        <v>6835910</v>
      </c>
      <c r="D13" s="151">
        <v>0.32119945235618125</v>
      </c>
      <c r="E13" s="150">
        <v>70884169233.490021</v>
      </c>
      <c r="F13" s="151">
        <v>0.49930000000000002</v>
      </c>
    </row>
    <row r="14" spans="2:18" ht="12.95" customHeight="1" x14ac:dyDescent="0.2">
      <c r="B14" s="1" t="s">
        <v>13</v>
      </c>
      <c r="C14" s="150">
        <v>14260774</v>
      </c>
      <c r="D14" s="151">
        <v>0.67007213362599394</v>
      </c>
      <c r="E14" s="150">
        <v>71031870257</v>
      </c>
      <c r="F14" s="151">
        <v>0.50030517698675103</v>
      </c>
    </row>
    <row r="15" spans="2:18" ht="12.95" customHeight="1" x14ac:dyDescent="0.2">
      <c r="B15" s="1" t="s">
        <v>11</v>
      </c>
      <c r="C15" s="152">
        <v>74577</v>
      </c>
      <c r="D15" s="153">
        <v>3.5041554903980491E-3</v>
      </c>
      <c r="E15" s="152">
        <v>25172875</v>
      </c>
      <c r="F15" s="153">
        <v>1E-4</v>
      </c>
    </row>
    <row r="16" spans="2:18" ht="12.95" customHeight="1" x14ac:dyDescent="0.2">
      <c r="B16" s="1" t="s">
        <v>14</v>
      </c>
      <c r="C16" s="152">
        <v>111185</v>
      </c>
      <c r="D16" s="153">
        <v>5.2242585274267818E-3</v>
      </c>
      <c r="E16" s="152">
        <v>35871871</v>
      </c>
      <c r="F16" s="153">
        <v>2.5265958371316127E-4</v>
      </c>
    </row>
    <row r="17" spans="2:18" ht="12.95" customHeight="1" x14ac:dyDescent="0.25">
      <c r="B17" s="154" t="s">
        <v>92</v>
      </c>
      <c r="C17" s="155">
        <v>21282446</v>
      </c>
      <c r="D17" s="157">
        <v>1</v>
      </c>
      <c r="E17" s="155">
        <v>141977084236.49002</v>
      </c>
      <c r="F17" s="156">
        <v>1</v>
      </c>
    </row>
    <row r="18" spans="2:18" ht="12.95" customHeight="1" x14ac:dyDescent="0.25">
      <c r="B18" s="34" t="s">
        <v>83</v>
      </c>
      <c r="C18" s="35">
        <f>C11+C17</f>
        <v>484699957</v>
      </c>
      <c r="D18" s="35"/>
      <c r="E18" s="35">
        <f>E11+E17</f>
        <v>653141412351.96997</v>
      </c>
      <c r="F18" s="35" t="s">
        <v>0</v>
      </c>
    </row>
    <row r="20" spans="2:18" ht="12.95" customHeight="1" x14ac:dyDescent="0.2">
      <c r="B20" s="158" t="s">
        <v>82</v>
      </c>
      <c r="G20" s="159"/>
    </row>
    <row r="21" spans="2:18" ht="12.95" customHeight="1" x14ac:dyDescent="0.2">
      <c r="B21" s="158" t="s">
        <v>146</v>
      </c>
      <c r="G21" s="159"/>
    </row>
    <row r="22" spans="2:18" ht="12.95" customHeight="1" x14ac:dyDescent="0.2">
      <c r="B22" s="31" t="s">
        <v>31</v>
      </c>
      <c r="G22" s="159"/>
    </row>
    <row r="23" spans="2:18" ht="12.95" customHeight="1" x14ac:dyDescent="0.2">
      <c r="G23" s="160"/>
    </row>
    <row r="24" spans="2:18" ht="12.95" customHeight="1" x14ac:dyDescent="0.2">
      <c r="E24" s="9"/>
      <c r="F24" s="9"/>
    </row>
    <row r="25" spans="2:18" ht="25.5" customHeight="1" x14ac:dyDescent="0.2">
      <c r="B25" s="218"/>
      <c r="C25" s="218"/>
      <c r="D25" s="218"/>
      <c r="E25" s="218"/>
      <c r="F25" s="218"/>
    </row>
    <row r="26" spans="2:18" ht="12.95" customHeight="1" x14ac:dyDescent="0.25">
      <c r="B26" s="214"/>
      <c r="C26" s="214"/>
      <c r="D26" s="214"/>
      <c r="E26" s="214"/>
      <c r="F26" s="214"/>
      <c r="H26" s="136" t="s">
        <v>35</v>
      </c>
      <c r="R26" s="136" t="s">
        <v>54</v>
      </c>
    </row>
    <row r="27" spans="2:18" ht="12.75" customHeight="1" x14ac:dyDescent="0.2">
      <c r="B27" s="213"/>
      <c r="C27" s="213"/>
      <c r="D27" s="213"/>
      <c r="E27" s="213"/>
      <c r="F27" s="213"/>
    </row>
    <row r="28" spans="2:18" ht="12.95" customHeight="1" x14ac:dyDescent="0.2">
      <c r="B28" s="9"/>
    </row>
    <row r="29" spans="2:18" ht="12.95" customHeight="1" x14ac:dyDescent="0.2">
      <c r="B29" s="9"/>
      <c r="D29" s="9"/>
      <c r="E29" s="9"/>
    </row>
    <row r="30" spans="2:18" ht="12.95" customHeight="1" x14ac:dyDescent="0.2">
      <c r="B30" s="9"/>
      <c r="D30" s="9"/>
      <c r="E30" s="9"/>
    </row>
    <row r="31" spans="2:18" ht="12.95" customHeight="1" x14ac:dyDescent="0.2">
      <c r="B31" s="9"/>
      <c r="D31" s="9"/>
      <c r="E31" s="9"/>
    </row>
    <row r="32" spans="2:18" ht="12.95" customHeight="1" x14ac:dyDescent="0.2">
      <c r="D32" s="9"/>
      <c r="E32" s="9"/>
    </row>
    <row r="35" spans="2:5" ht="12.95" customHeight="1" x14ac:dyDescent="0.2">
      <c r="B35" s="14"/>
    </row>
    <row r="36" spans="2:5" ht="12.95" customHeight="1" x14ac:dyDescent="0.2">
      <c r="C36" s="7"/>
      <c r="E36" s="7"/>
    </row>
    <row r="37" spans="2:5" ht="12.95" customHeight="1" x14ac:dyDescent="0.2">
      <c r="C37" s="7"/>
      <c r="E37" s="7"/>
    </row>
    <row r="39" spans="2:5" ht="12.95" customHeight="1" x14ac:dyDescent="0.2">
      <c r="C39" s="9"/>
      <c r="D39" s="9"/>
      <c r="E39" s="9"/>
    </row>
  </sheetData>
  <customSheetViews>
    <customSheetView guid="{1C338248-5C2C-4A0B-8E41-C56ED2BBA321}" scale="140" showGridLines="0" topLeftCell="B1">
      <selection activeCell="B21" sqref="B21"/>
      <pageMargins left="0.7" right="0.7" top="0.75" bottom="0.75" header="0.3" footer="0.3"/>
      <pageSetup paperSize="9" orientation="landscape" r:id="rId1"/>
    </customSheetView>
  </customSheetViews>
  <mergeCells count="3">
    <mergeCell ref="B25:F25"/>
    <mergeCell ref="B26:F26"/>
    <mergeCell ref="B27:F27"/>
  </mergeCells>
  <pageMargins left="0.7" right="0.7" top="0.75" bottom="0.75" header="0.3" footer="0.3"/>
  <pageSetup paperSize="9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0"/>
  <sheetViews>
    <sheetView showGridLines="0" zoomScale="130" zoomScaleNormal="130" workbookViewId="0">
      <selection activeCell="B4" sqref="B4"/>
    </sheetView>
  </sheetViews>
  <sheetFormatPr defaultColWidth="9.33203125" defaultRowHeight="12.95" customHeight="1" x14ac:dyDescent="0.2"/>
  <cols>
    <col min="1" max="1" width="2.83203125" style="1" customWidth="1"/>
    <col min="2" max="2" width="21.6640625" style="1" customWidth="1"/>
    <col min="3" max="3" width="16.33203125" style="1" customWidth="1"/>
    <col min="4" max="4" width="20.33203125" style="1" customWidth="1"/>
    <col min="5" max="6" width="9.33203125" style="1"/>
    <col min="7" max="8" width="10.1640625" style="1" bestFit="1" customWidth="1"/>
    <col min="9" max="16384" width="9.33203125" style="1"/>
  </cols>
  <sheetData>
    <row r="2" spans="2:8" ht="14.25" x14ac:dyDescent="0.25">
      <c r="B2" s="33" t="s">
        <v>126</v>
      </c>
    </row>
    <row r="3" spans="2:8" ht="12.95" customHeight="1" x14ac:dyDescent="0.2">
      <c r="B3" s="1" t="s">
        <v>95</v>
      </c>
    </row>
    <row r="5" spans="2:8" ht="12.95" customHeight="1" x14ac:dyDescent="0.2">
      <c r="B5" s="42"/>
      <c r="C5" s="219" t="s">
        <v>32</v>
      </c>
      <c r="D5" s="219"/>
    </row>
    <row r="6" spans="2:8" ht="24" customHeight="1" x14ac:dyDescent="0.2">
      <c r="B6" s="43" t="s">
        <v>17</v>
      </c>
      <c r="C6" s="44" t="s">
        <v>67</v>
      </c>
      <c r="D6" s="44" t="s">
        <v>68</v>
      </c>
    </row>
    <row r="7" spans="2:8" ht="12.95" customHeight="1" x14ac:dyDescent="0.2">
      <c r="B7" s="17" t="s">
        <v>55</v>
      </c>
      <c r="C7" s="7">
        <v>8851</v>
      </c>
      <c r="D7" s="7">
        <v>2737418.1697283965</v>
      </c>
    </row>
    <row r="8" spans="2:8" ht="12.95" customHeight="1" x14ac:dyDescent="0.2">
      <c r="B8" s="17" t="s">
        <v>56</v>
      </c>
      <c r="C8" s="7">
        <v>9315</v>
      </c>
      <c r="D8" s="7">
        <v>2855193.9242428741</v>
      </c>
      <c r="F8" s="14"/>
    </row>
    <row r="9" spans="2:8" ht="12.95" customHeight="1" x14ac:dyDescent="0.2">
      <c r="B9" s="17" t="s">
        <v>57</v>
      </c>
      <c r="C9" s="7">
        <v>10439</v>
      </c>
      <c r="D9" s="7">
        <v>3276284.8642555373</v>
      </c>
    </row>
    <row r="10" spans="2:8" ht="12.95" customHeight="1" x14ac:dyDescent="0.2">
      <c r="B10" s="17" t="s">
        <v>58</v>
      </c>
      <c r="C10" s="7">
        <v>9790</v>
      </c>
      <c r="D10" s="7">
        <v>3071431.6698285476</v>
      </c>
    </row>
    <row r="11" spans="2:8" ht="12.95" customHeight="1" x14ac:dyDescent="0.2">
      <c r="B11" s="17" t="s">
        <v>59</v>
      </c>
      <c r="C11" s="7">
        <v>9953</v>
      </c>
      <c r="D11" s="7">
        <v>3112071.2055952363</v>
      </c>
    </row>
    <row r="12" spans="2:8" ht="12.95" customHeight="1" x14ac:dyDescent="0.2">
      <c r="B12" s="17" t="s">
        <v>60</v>
      </c>
      <c r="C12" s="7">
        <v>9287</v>
      </c>
      <c r="D12" s="7">
        <v>2897910.5717007928</v>
      </c>
    </row>
    <row r="13" spans="2:8" ht="12.95" customHeight="1" x14ac:dyDescent="0.2">
      <c r="B13" s="17" t="s">
        <v>61</v>
      </c>
      <c r="C13" s="7">
        <v>9559</v>
      </c>
      <c r="D13" s="7">
        <v>3084374.7360615586</v>
      </c>
      <c r="G13" s="9"/>
      <c r="H13" s="9"/>
    </row>
    <row r="14" spans="2:8" ht="12.95" customHeight="1" x14ac:dyDescent="0.2">
      <c r="B14" s="17" t="s">
        <v>62</v>
      </c>
      <c r="C14" s="7">
        <v>8197</v>
      </c>
      <c r="D14" s="7">
        <v>2845251.6282265722</v>
      </c>
      <c r="G14" s="9"/>
      <c r="H14" s="9"/>
    </row>
    <row r="15" spans="2:8" ht="12.95" customHeight="1" x14ac:dyDescent="0.2">
      <c r="B15" s="17" t="s">
        <v>63</v>
      </c>
      <c r="C15" s="7">
        <v>8294</v>
      </c>
      <c r="D15" s="7">
        <v>2921129.058827613</v>
      </c>
    </row>
    <row r="16" spans="2:8" ht="12.95" customHeight="1" x14ac:dyDescent="0.2">
      <c r="B16" s="17" t="s">
        <v>64</v>
      </c>
      <c r="C16" s="7">
        <v>9274</v>
      </c>
      <c r="D16" s="7">
        <v>3035708.9485988664</v>
      </c>
    </row>
    <row r="17" spans="2:9" ht="12.95" customHeight="1" x14ac:dyDescent="0.2">
      <c r="B17" s="17" t="s">
        <v>65</v>
      </c>
      <c r="C17" s="7">
        <v>7926</v>
      </c>
      <c r="D17" s="7">
        <v>2753505.3335813428</v>
      </c>
    </row>
    <row r="18" spans="2:9" ht="12.95" customHeight="1" x14ac:dyDescent="0.2">
      <c r="B18" s="17" t="s">
        <v>66</v>
      </c>
      <c r="C18" s="7">
        <v>10300</v>
      </c>
      <c r="D18" s="7">
        <v>3281590.7917820853</v>
      </c>
    </row>
    <row r="19" spans="2:9" ht="12.95" customHeight="1" x14ac:dyDescent="0.25">
      <c r="B19" s="34" t="s">
        <v>48</v>
      </c>
      <c r="C19" s="35">
        <f>SUM(C7:C18)</f>
        <v>111185</v>
      </c>
      <c r="D19" s="35">
        <f>SUM(D7:D18)</f>
        <v>35871870.902429424</v>
      </c>
      <c r="F19" s="7"/>
    </row>
    <row r="20" spans="2:9" ht="12.95" customHeight="1" x14ac:dyDescent="0.2">
      <c r="B20" s="1" t="s">
        <v>91</v>
      </c>
      <c r="C20" s="7"/>
      <c r="D20" s="7"/>
    </row>
    <row r="21" spans="2:9" ht="12.95" customHeight="1" x14ac:dyDescent="0.2">
      <c r="B21" s="17" t="s">
        <v>140</v>
      </c>
      <c r="C21" s="7"/>
      <c r="D21" s="7"/>
    </row>
    <row r="22" spans="2:9" ht="12.95" customHeight="1" x14ac:dyDescent="0.2">
      <c r="B22" s="17" t="s">
        <v>31</v>
      </c>
      <c r="C22" s="7"/>
      <c r="D22" s="7"/>
    </row>
    <row r="23" spans="2:9" ht="12.95" customHeight="1" x14ac:dyDescent="0.2">
      <c r="B23" s="17"/>
      <c r="C23" s="7"/>
      <c r="D23" s="7"/>
    </row>
    <row r="24" spans="2:9" ht="12.95" customHeight="1" x14ac:dyDescent="0.2">
      <c r="B24" s="45"/>
      <c r="C24" s="46"/>
      <c r="D24" s="46"/>
      <c r="E24" s="47"/>
      <c r="F24" s="47"/>
      <c r="G24" s="47"/>
    </row>
    <row r="25" spans="2:9" ht="12.95" customHeight="1" x14ac:dyDescent="0.2">
      <c r="H25" s="48"/>
      <c r="I25" s="12"/>
    </row>
    <row r="26" spans="2:9" ht="12.95" customHeight="1" x14ac:dyDescent="0.2">
      <c r="B26" s="228"/>
      <c r="C26" s="228"/>
      <c r="D26" s="228"/>
      <c r="E26" s="228"/>
      <c r="F26" s="228"/>
      <c r="G26" s="228"/>
      <c r="H26" s="228"/>
      <c r="I26" s="228"/>
    </row>
    <row r="27" spans="2:9" ht="12.95" customHeight="1" x14ac:dyDescent="0.2">
      <c r="B27" s="218"/>
      <c r="C27" s="218"/>
      <c r="D27" s="218"/>
      <c r="E27" s="218"/>
      <c r="F27" s="218"/>
      <c r="G27" s="218"/>
      <c r="H27" s="218"/>
      <c r="I27" s="218"/>
    </row>
    <row r="28" spans="2:9" ht="12.95" customHeight="1" x14ac:dyDescent="0.2">
      <c r="B28" s="233"/>
      <c r="C28" s="233"/>
      <c r="D28" s="233"/>
      <c r="E28" s="233"/>
      <c r="F28" s="233"/>
      <c r="G28" s="233"/>
      <c r="H28" s="233"/>
      <c r="I28" s="233"/>
    </row>
    <row r="29" spans="2:9" ht="12.95" customHeight="1" x14ac:dyDescent="0.2">
      <c r="D29" s="7"/>
    </row>
    <row r="30" spans="2:9" ht="12.95" customHeight="1" x14ac:dyDescent="0.2">
      <c r="G30" s="7"/>
    </row>
  </sheetData>
  <customSheetViews>
    <customSheetView guid="{1C338248-5C2C-4A0B-8E41-C56ED2BBA321}" scale="120" showGridLines="0">
      <selection activeCell="L25" sqref="L25"/>
      <pageMargins left="0.7" right="0.7" top="0.75" bottom="0.75" header="0.3" footer="0.3"/>
      <pageSetup paperSize="9" orientation="portrait" r:id="rId1"/>
    </customSheetView>
  </customSheetViews>
  <mergeCells count="4">
    <mergeCell ref="C5:D5"/>
    <mergeCell ref="B26:I26"/>
    <mergeCell ref="B27:I27"/>
    <mergeCell ref="B28:I28"/>
  </mergeCell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L26"/>
  <sheetViews>
    <sheetView showGridLines="0" zoomScale="120" zoomScaleNormal="120" workbookViewId="0">
      <selection activeCell="B3" sqref="B3"/>
    </sheetView>
  </sheetViews>
  <sheetFormatPr defaultColWidth="9.33203125" defaultRowHeight="12.95" customHeight="1" x14ac:dyDescent="0.2"/>
  <cols>
    <col min="1" max="1" width="2.83203125" style="1" customWidth="1"/>
    <col min="2" max="2" width="21.33203125" style="1" customWidth="1"/>
    <col min="3" max="3" width="19.5" style="1" customWidth="1"/>
    <col min="4" max="4" width="22.1640625" style="1" customWidth="1"/>
    <col min="5" max="5" width="21.33203125" style="1" customWidth="1"/>
    <col min="6" max="6" width="17.5" style="1" customWidth="1"/>
    <col min="7" max="8" width="13.6640625" style="1" customWidth="1"/>
    <col min="9" max="9" width="17.6640625" style="1" customWidth="1"/>
    <col min="10" max="10" width="17.1640625" style="1" customWidth="1"/>
    <col min="11" max="11" width="16.6640625" style="1" customWidth="1"/>
    <col min="12" max="12" width="19.5" style="1" customWidth="1"/>
    <col min="13" max="13" width="13.83203125" style="1" customWidth="1"/>
    <col min="14" max="14" width="16.5" style="1" customWidth="1"/>
    <col min="15" max="15" width="12.6640625" style="1" customWidth="1"/>
    <col min="16" max="16" width="17.33203125" style="1" customWidth="1"/>
    <col min="17" max="16384" width="9.33203125" style="1"/>
  </cols>
  <sheetData>
    <row r="2" spans="2:12" ht="14.25" x14ac:dyDescent="0.25">
      <c r="B2" s="33" t="s">
        <v>127</v>
      </c>
    </row>
    <row r="4" spans="2:12" ht="12.95" customHeight="1" x14ac:dyDescent="0.2">
      <c r="B4" s="224" t="s">
        <v>17</v>
      </c>
      <c r="C4" s="234" t="s">
        <v>69</v>
      </c>
      <c r="D4" s="234" t="s">
        <v>70</v>
      </c>
    </row>
    <row r="5" spans="2:12" ht="12.95" customHeight="1" x14ac:dyDescent="0.2">
      <c r="B5" s="225"/>
      <c r="C5" s="234"/>
      <c r="D5" s="234"/>
    </row>
    <row r="6" spans="2:12" ht="12.95" customHeight="1" x14ac:dyDescent="0.2">
      <c r="B6" s="17" t="s">
        <v>55</v>
      </c>
      <c r="C6" s="13">
        <v>1721646</v>
      </c>
      <c r="D6" s="13">
        <v>182235405</v>
      </c>
      <c r="F6" s="14"/>
    </row>
    <row r="7" spans="2:12" ht="12.95" customHeight="1" x14ac:dyDescent="0.2">
      <c r="B7" s="17" t="s">
        <v>56</v>
      </c>
      <c r="C7" s="13">
        <v>1705628</v>
      </c>
      <c r="D7" s="13">
        <v>175763096</v>
      </c>
      <c r="E7" s="39"/>
      <c r="F7" s="14"/>
      <c r="G7" s="14"/>
      <c r="H7" s="14"/>
      <c r="I7" s="14"/>
      <c r="J7" s="14"/>
      <c r="K7" s="14"/>
      <c r="L7" s="14"/>
    </row>
    <row r="8" spans="2:12" ht="12.95" customHeight="1" x14ac:dyDescent="0.2">
      <c r="B8" s="17" t="s">
        <v>57</v>
      </c>
      <c r="C8" s="7">
        <v>1704196</v>
      </c>
      <c r="D8" s="7">
        <v>175683207</v>
      </c>
    </row>
    <row r="9" spans="2:12" ht="12.95" customHeight="1" x14ac:dyDescent="0.2">
      <c r="B9" s="17" t="s">
        <v>58</v>
      </c>
      <c r="C9" s="7">
        <v>1763180</v>
      </c>
      <c r="D9" s="7">
        <v>186786440</v>
      </c>
    </row>
    <row r="10" spans="2:12" ht="12.95" customHeight="1" x14ac:dyDescent="0.2">
      <c r="B10" s="17" t="s">
        <v>59</v>
      </c>
      <c r="C10" s="7">
        <v>1758233</v>
      </c>
      <c r="D10" s="7">
        <v>185964287</v>
      </c>
    </row>
    <row r="11" spans="2:12" ht="12.95" customHeight="1" x14ac:dyDescent="0.2">
      <c r="B11" s="17" t="s">
        <v>60</v>
      </c>
      <c r="C11" s="7">
        <v>1767138</v>
      </c>
      <c r="D11" s="7">
        <v>191681554</v>
      </c>
    </row>
    <row r="12" spans="2:12" ht="12.95" customHeight="1" x14ac:dyDescent="0.2">
      <c r="B12" s="17" t="s">
        <v>61</v>
      </c>
      <c r="C12" s="7">
        <v>1777078</v>
      </c>
      <c r="D12" s="7">
        <v>192837824</v>
      </c>
    </row>
    <row r="13" spans="2:12" ht="12.95" customHeight="1" x14ac:dyDescent="0.2">
      <c r="B13" s="17" t="s">
        <v>62</v>
      </c>
      <c r="C13" s="7">
        <v>1768230</v>
      </c>
      <c r="D13" s="7">
        <v>194006800</v>
      </c>
    </row>
    <row r="14" spans="2:12" ht="12.95" customHeight="1" x14ac:dyDescent="0.2">
      <c r="B14" s="17" t="s">
        <v>63</v>
      </c>
      <c r="C14" s="7">
        <v>1783970</v>
      </c>
      <c r="D14" s="7">
        <v>188338113</v>
      </c>
    </row>
    <row r="15" spans="2:12" ht="12.95" customHeight="1" x14ac:dyDescent="0.2">
      <c r="B15" s="17" t="s">
        <v>64</v>
      </c>
      <c r="C15" s="7">
        <v>1768284</v>
      </c>
      <c r="D15" s="7">
        <v>191301238</v>
      </c>
    </row>
    <row r="16" spans="2:12" ht="12.95" customHeight="1" x14ac:dyDescent="0.2">
      <c r="B16" s="17" t="s">
        <v>65</v>
      </c>
      <c r="C16" s="7">
        <v>1771613</v>
      </c>
      <c r="D16" s="7">
        <v>192872568</v>
      </c>
    </row>
    <row r="17" spans="2:9" ht="12.95" customHeight="1" x14ac:dyDescent="0.2">
      <c r="B17" s="17" t="s">
        <v>66</v>
      </c>
      <c r="C17" s="7">
        <v>1821519</v>
      </c>
      <c r="D17" s="7">
        <v>198251948</v>
      </c>
    </row>
    <row r="18" spans="2:9" ht="12.95" customHeight="1" x14ac:dyDescent="0.25">
      <c r="B18" s="34" t="s">
        <v>27</v>
      </c>
      <c r="C18" s="35">
        <f>SUM(C6:C17)</f>
        <v>21110715</v>
      </c>
      <c r="D18" s="35">
        <f>SUM(D6:D17)</f>
        <v>2255722480</v>
      </c>
      <c r="E18" s="7"/>
    </row>
    <row r="19" spans="2:9" ht="12.95" customHeight="1" x14ac:dyDescent="0.2">
      <c r="B19" s="1" t="s">
        <v>90</v>
      </c>
      <c r="C19" s="7"/>
      <c r="D19" s="7"/>
    </row>
    <row r="20" spans="2:9" ht="12.95" customHeight="1" x14ac:dyDescent="0.2">
      <c r="B20" s="17" t="s">
        <v>138</v>
      </c>
      <c r="C20" s="7"/>
      <c r="D20" s="7"/>
    </row>
    <row r="21" spans="2:9" ht="12.95" customHeight="1" x14ac:dyDescent="0.2">
      <c r="B21" s="17" t="s">
        <v>139</v>
      </c>
      <c r="C21" s="7"/>
      <c r="D21" s="7"/>
    </row>
    <row r="22" spans="2:9" ht="12.95" customHeight="1" x14ac:dyDescent="0.2">
      <c r="B22" s="17" t="s">
        <v>31</v>
      </c>
      <c r="C22" s="7"/>
      <c r="D22" s="7"/>
    </row>
    <row r="23" spans="2:9" ht="12.95" customHeight="1" x14ac:dyDescent="0.2">
      <c r="C23" s="7"/>
      <c r="D23" s="7"/>
    </row>
    <row r="24" spans="2:9" ht="12.95" customHeight="1" x14ac:dyDescent="0.25">
      <c r="B24" s="40"/>
      <c r="C24" s="40"/>
      <c r="D24" s="40"/>
      <c r="E24" s="40"/>
      <c r="F24" s="40"/>
      <c r="G24" s="40"/>
    </row>
    <row r="25" spans="2:9" ht="12.95" customHeight="1" x14ac:dyDescent="0.2">
      <c r="B25" s="223"/>
      <c r="C25" s="223"/>
      <c r="D25" s="223"/>
      <c r="E25" s="223"/>
      <c r="F25" s="223"/>
      <c r="G25" s="223"/>
      <c r="H25" s="223"/>
      <c r="I25" s="223"/>
    </row>
    <row r="26" spans="2:9" ht="12.95" customHeight="1" x14ac:dyDescent="0.2">
      <c r="F26" s="41"/>
    </row>
  </sheetData>
  <customSheetViews>
    <customSheetView guid="{1C338248-5C2C-4A0B-8E41-C56ED2BBA321}" scale="110" showGridLines="0">
      <selection activeCell="B24" sqref="B24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B25:I25"/>
  </mergeCell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24"/>
  <sheetViews>
    <sheetView showGridLines="0" zoomScale="130" zoomScaleNormal="130" workbookViewId="0">
      <selection activeCell="B4" sqref="B4"/>
    </sheetView>
  </sheetViews>
  <sheetFormatPr defaultColWidth="9.33203125" defaultRowHeight="12.95" customHeight="1" x14ac:dyDescent="0.2"/>
  <cols>
    <col min="1" max="1" width="2.83203125" style="1" customWidth="1"/>
    <col min="2" max="2" width="31.33203125" style="1" customWidth="1"/>
    <col min="3" max="3" width="15.5" style="1" customWidth="1"/>
    <col min="4" max="4" width="23.6640625" style="1" customWidth="1"/>
    <col min="5" max="5" width="15.6640625" style="1" customWidth="1"/>
    <col min="6" max="6" width="9.33203125" style="1"/>
    <col min="7" max="7" width="18.5" style="1" customWidth="1"/>
    <col min="8" max="16384" width="9.33203125" style="1"/>
  </cols>
  <sheetData>
    <row r="2" spans="2:9" ht="13.5" customHeight="1" x14ac:dyDescent="0.25">
      <c r="B2" s="33" t="s">
        <v>136</v>
      </c>
    </row>
    <row r="3" spans="2:9" ht="12.95" customHeight="1" x14ac:dyDescent="0.2">
      <c r="B3" s="1" t="s">
        <v>144</v>
      </c>
    </row>
    <row r="4" spans="2:9" ht="12.95" customHeight="1" x14ac:dyDescent="0.2">
      <c r="G4" s="14"/>
    </row>
    <row r="6" spans="2:9" ht="20.25" customHeight="1" x14ac:dyDescent="0.2">
      <c r="B6" s="10" t="s">
        <v>71</v>
      </c>
      <c r="C6" s="11" t="s">
        <v>32</v>
      </c>
      <c r="D6" s="11" t="s">
        <v>79</v>
      </c>
      <c r="F6" s="7"/>
      <c r="I6" s="7"/>
    </row>
    <row r="7" spans="2:9" ht="12.95" customHeight="1" x14ac:dyDescent="0.2">
      <c r="B7" s="1" t="s">
        <v>72</v>
      </c>
      <c r="C7" s="13">
        <v>7241127</v>
      </c>
      <c r="D7" s="7">
        <v>448817</v>
      </c>
      <c r="E7" s="7"/>
      <c r="F7" s="9"/>
      <c r="G7" s="13"/>
      <c r="H7" s="13"/>
    </row>
    <row r="8" spans="2:9" ht="12.95" customHeight="1" x14ac:dyDescent="0.2">
      <c r="B8" s="1" t="s">
        <v>73</v>
      </c>
      <c r="C8" s="7">
        <v>264635</v>
      </c>
      <c r="D8" s="7">
        <v>1292</v>
      </c>
      <c r="E8" s="7"/>
      <c r="F8" s="9"/>
      <c r="G8" s="9"/>
      <c r="H8" s="7"/>
      <c r="I8" s="7"/>
    </row>
    <row r="9" spans="2:9" ht="12.95" customHeight="1" x14ac:dyDescent="0.25">
      <c r="B9" s="34" t="s">
        <v>48</v>
      </c>
      <c r="C9" s="35">
        <f>SUM(C7:C8)</f>
        <v>7505762</v>
      </c>
      <c r="D9" s="36">
        <f>D7+D8</f>
        <v>450109</v>
      </c>
      <c r="E9" s="7"/>
      <c r="F9" s="9"/>
      <c r="G9" s="9"/>
      <c r="H9" s="7"/>
    </row>
    <row r="10" spans="2:9" ht="12.95" customHeight="1" x14ac:dyDescent="0.2">
      <c r="B10" s="1" t="s">
        <v>143</v>
      </c>
      <c r="E10" s="9"/>
      <c r="G10" s="9"/>
    </row>
    <row r="11" spans="2:9" ht="12.95" customHeight="1" x14ac:dyDescent="0.2">
      <c r="B11" s="14" t="s">
        <v>84</v>
      </c>
      <c r="C11" s="14"/>
      <c r="E11" s="9"/>
    </row>
    <row r="12" spans="2:9" ht="12.95" customHeight="1" x14ac:dyDescent="0.2">
      <c r="B12" s="17" t="s">
        <v>31</v>
      </c>
      <c r="E12" s="9"/>
    </row>
    <row r="13" spans="2:9" ht="12.95" customHeight="1" x14ac:dyDescent="0.2">
      <c r="C13" s="9"/>
      <c r="D13" s="9"/>
    </row>
    <row r="14" spans="2:9" ht="12.95" customHeight="1" x14ac:dyDescent="0.2">
      <c r="C14" s="37"/>
      <c r="D14" s="38"/>
    </row>
    <row r="15" spans="2:9" ht="12.95" customHeight="1" x14ac:dyDescent="0.2">
      <c r="D15" s="7"/>
      <c r="E15" s="7"/>
    </row>
    <row r="16" spans="2:9" ht="12.95" customHeight="1" x14ac:dyDescent="0.2">
      <c r="C16" s="7"/>
      <c r="D16" s="7"/>
      <c r="E16" s="7"/>
    </row>
    <row r="17" spans="2:5" ht="12.95" customHeight="1" x14ac:dyDescent="0.2">
      <c r="B17" s="14"/>
      <c r="C17" s="14"/>
      <c r="D17" s="7"/>
      <c r="E17" s="7"/>
    </row>
    <row r="18" spans="2:5" ht="12.95" customHeight="1" x14ac:dyDescent="0.2">
      <c r="D18" s="7"/>
      <c r="E18" s="7"/>
    </row>
    <row r="19" spans="2:5" ht="12.95" customHeight="1" x14ac:dyDescent="0.2">
      <c r="C19" s="7"/>
      <c r="D19" s="7"/>
    </row>
    <row r="20" spans="2:5" ht="12.95" customHeight="1" x14ac:dyDescent="0.2">
      <c r="C20" s="7"/>
      <c r="D20" s="7"/>
    </row>
    <row r="21" spans="2:5" ht="12.95" customHeight="1" x14ac:dyDescent="0.2">
      <c r="C21" s="7"/>
      <c r="D21" s="7"/>
    </row>
    <row r="24" spans="2:5" ht="12.95" customHeight="1" x14ac:dyDescent="0.2">
      <c r="C24" s="9"/>
      <c r="D24" s="9"/>
      <c r="E24" s="9"/>
    </row>
  </sheetData>
  <customSheetViews>
    <customSheetView guid="{1C338248-5C2C-4A0B-8E41-C56ED2BBA321}" scale="120" showGridLines="0" fitToPage="1">
      <selection activeCell="G9" sqref="G9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120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C2:F14"/>
  <sheetViews>
    <sheetView showGridLines="0" zoomScale="120" zoomScaleNormal="120" workbookViewId="0">
      <selection activeCell="C6" sqref="C6"/>
    </sheetView>
  </sheetViews>
  <sheetFormatPr defaultColWidth="9.33203125" defaultRowHeight="12.95" customHeight="1" x14ac:dyDescent="0.2"/>
  <cols>
    <col min="1" max="2" width="2.83203125" style="1" customWidth="1"/>
    <col min="3" max="3" width="22.33203125" style="1" customWidth="1"/>
    <col min="4" max="4" width="17.33203125" style="1" customWidth="1"/>
    <col min="5" max="5" width="21.83203125" style="1" customWidth="1"/>
    <col min="6" max="6" width="21.5" style="1" customWidth="1"/>
    <col min="7" max="7" width="9.33203125" style="1"/>
    <col min="8" max="8" width="15.33203125" style="1" customWidth="1"/>
    <col min="9" max="9" width="17.33203125" style="1" customWidth="1"/>
    <col min="10" max="16384" width="9.33203125" style="1"/>
  </cols>
  <sheetData>
    <row r="2" spans="3:6" ht="17.25" x14ac:dyDescent="0.3">
      <c r="C2" s="2" t="s">
        <v>159</v>
      </c>
    </row>
    <row r="4" spans="3:6" ht="12.75" x14ac:dyDescent="0.2">
      <c r="C4" s="10" t="s">
        <v>17</v>
      </c>
      <c r="D4" s="11" t="s">
        <v>32</v>
      </c>
      <c r="E4" s="11" t="s">
        <v>79</v>
      </c>
    </row>
    <row r="5" spans="3:6" ht="12.95" customHeight="1" x14ac:dyDescent="0.2">
      <c r="C5" s="30" t="s">
        <v>156</v>
      </c>
      <c r="D5" s="16">
        <v>5195069</v>
      </c>
      <c r="E5" s="16">
        <v>416503</v>
      </c>
    </row>
    <row r="6" spans="3:6" ht="12.95" customHeight="1" x14ac:dyDescent="0.2">
      <c r="C6" s="31" t="s">
        <v>160</v>
      </c>
    </row>
    <row r="7" spans="3:6" s="211" customFormat="1" ht="12.95" customHeight="1" x14ac:dyDescent="0.2">
      <c r="C7" s="31"/>
    </row>
    <row r="8" spans="3:6" ht="12.95" customHeight="1" x14ac:dyDescent="0.2">
      <c r="C8" s="31" t="s">
        <v>31</v>
      </c>
    </row>
    <row r="9" spans="3:6" ht="12.95" customHeight="1" x14ac:dyDescent="0.2">
      <c r="C9" s="31"/>
      <c r="D9" s="7"/>
    </row>
    <row r="10" spans="3:6" ht="12.95" customHeight="1" x14ac:dyDescent="0.25">
      <c r="C10" s="32"/>
    </row>
    <row r="11" spans="3:6" ht="12.95" customHeight="1" x14ac:dyDescent="0.2">
      <c r="C11" s="20"/>
    </row>
    <row r="12" spans="3:6" ht="12.95" customHeight="1" x14ac:dyDescent="0.2">
      <c r="C12" s="20"/>
    </row>
    <row r="13" spans="3:6" ht="12.95" customHeight="1" x14ac:dyDescent="0.2">
      <c r="D13" s="14"/>
      <c r="E13" s="14"/>
      <c r="F13" s="14"/>
    </row>
    <row r="14" spans="3:6" ht="12.95" customHeight="1" x14ac:dyDescent="0.2">
      <c r="D14" s="14"/>
      <c r="E14" s="14"/>
      <c r="F14" s="14"/>
    </row>
  </sheetData>
  <customSheetViews>
    <customSheetView guid="{1C338248-5C2C-4A0B-8E41-C56ED2BBA321}" scale="110" showGridLines="0">
      <selection activeCell="V29" sqref="V29"/>
      <pageMargins left="0.7" right="0.7" top="0.75" bottom="0.75" header="0.3" footer="0.3"/>
      <pageSetup paperSize="9" orientation="portrait" horizontalDpi="300" verticalDpi="300" r:id="rId1"/>
    </customSheetView>
  </customSheetViews>
  <pageMargins left="0.7" right="0.7" top="0.75" bottom="0.75" header="0.3" footer="0.3"/>
  <pageSetup paperSize="9" orientation="portrait" horizontalDpi="300" verticalDpi="300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H13"/>
  <sheetViews>
    <sheetView showGridLines="0" tabSelected="1" zoomScale="130" zoomScaleNormal="130" workbookViewId="0">
      <selection activeCell="D20" sqref="D20"/>
    </sheetView>
  </sheetViews>
  <sheetFormatPr defaultColWidth="9.33203125" defaultRowHeight="12.95" customHeight="1" x14ac:dyDescent="0.2"/>
  <cols>
    <col min="1" max="1" width="2.83203125" style="1" customWidth="1"/>
    <col min="2" max="2" width="21.83203125" style="1" customWidth="1"/>
    <col min="3" max="3" width="27" style="1" customWidth="1"/>
    <col min="4" max="4" width="28.6640625" style="1" customWidth="1"/>
    <col min="5" max="5" width="24" style="1" customWidth="1"/>
    <col min="6" max="6" width="24.33203125" style="1" customWidth="1"/>
    <col min="7" max="7" width="22.5" style="1" customWidth="1"/>
    <col min="8" max="8" width="26.5" style="1" customWidth="1"/>
    <col min="9" max="16384" width="9.33203125" style="1"/>
  </cols>
  <sheetData>
    <row r="2" spans="2:8" ht="17.25" x14ac:dyDescent="0.3">
      <c r="B2" s="2" t="s">
        <v>161</v>
      </c>
    </row>
    <row r="4" spans="2:8" ht="15" customHeight="1" x14ac:dyDescent="0.2">
      <c r="B4" s="10" t="s">
        <v>17</v>
      </c>
      <c r="C4" s="11" t="s">
        <v>109</v>
      </c>
      <c r="D4" s="11" t="s">
        <v>79</v>
      </c>
      <c r="E4" s="14"/>
      <c r="F4" s="14"/>
      <c r="G4" s="14"/>
    </row>
    <row r="5" spans="2:8" ht="12.95" customHeight="1" x14ac:dyDescent="0.2">
      <c r="B5" s="30" t="s">
        <v>156</v>
      </c>
      <c r="C5" s="16">
        <v>1091777</v>
      </c>
      <c r="D5" s="16">
        <v>18085</v>
      </c>
    </row>
    <row r="6" spans="2:8" ht="12.95" customHeight="1" x14ac:dyDescent="0.2">
      <c r="B6" s="31" t="s">
        <v>160</v>
      </c>
      <c r="G6" s="7"/>
      <c r="H6" s="7"/>
    </row>
    <row r="7" spans="2:8" ht="12.95" customHeight="1" x14ac:dyDescent="0.2">
      <c r="B7" s="31" t="s">
        <v>31</v>
      </c>
      <c r="G7" s="7"/>
      <c r="H7" s="7"/>
    </row>
    <row r="8" spans="2:8" ht="12.95" customHeight="1" x14ac:dyDescent="0.2">
      <c r="C8" s="7"/>
      <c r="D8" s="7"/>
      <c r="G8" s="7"/>
      <c r="H8" s="7"/>
    </row>
    <row r="9" spans="2:8" ht="12.95" customHeight="1" x14ac:dyDescent="0.25">
      <c r="B9" s="32"/>
      <c r="G9" s="7"/>
      <c r="H9" s="7"/>
    </row>
    <row r="10" spans="2:8" ht="12.95" customHeight="1" x14ac:dyDescent="0.2">
      <c r="G10" s="7"/>
      <c r="H10" s="7"/>
    </row>
    <row r="11" spans="2:8" ht="12.95" customHeight="1" x14ac:dyDescent="0.2">
      <c r="G11" s="7"/>
      <c r="H11" s="7"/>
    </row>
    <row r="12" spans="2:8" ht="12.95" customHeight="1" x14ac:dyDescent="0.2">
      <c r="G12" s="7"/>
      <c r="H12" s="7"/>
    </row>
    <row r="13" spans="2:8" ht="12.95" customHeight="1" x14ac:dyDescent="0.2">
      <c r="G13" s="7"/>
      <c r="H13" s="7"/>
    </row>
  </sheetData>
  <customSheetViews>
    <customSheetView guid="{1C338248-5C2C-4A0B-8E41-C56ED2BBA321}" scale="110" showGridLines="0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17"/>
  <sheetViews>
    <sheetView showGridLines="0" zoomScale="130" zoomScaleNormal="130" workbookViewId="0">
      <selection activeCell="B4" sqref="B4"/>
    </sheetView>
  </sheetViews>
  <sheetFormatPr defaultColWidth="9.33203125" defaultRowHeight="12.95" customHeight="1" x14ac:dyDescent="0.2"/>
  <cols>
    <col min="1" max="1" width="2.83203125" style="1" customWidth="1"/>
    <col min="2" max="2" width="24" style="1" customWidth="1"/>
    <col min="3" max="3" width="15" style="1" customWidth="1"/>
    <col min="4" max="4" width="20.83203125" style="1" customWidth="1"/>
    <col min="5" max="8" width="9.33203125" style="1"/>
    <col min="9" max="9" width="11" style="1" customWidth="1"/>
    <col min="10" max="16384" width="9.33203125" style="1"/>
  </cols>
  <sheetData>
    <row r="2" spans="2:9" ht="12.95" customHeight="1" x14ac:dyDescent="0.3">
      <c r="B2" s="21" t="s">
        <v>103</v>
      </c>
    </row>
    <row r="3" spans="2:9" ht="12.95" customHeight="1" x14ac:dyDescent="0.2">
      <c r="B3" s="22" t="s">
        <v>144</v>
      </c>
    </row>
    <row r="6" spans="2:9" ht="25.5" customHeight="1" x14ac:dyDescent="0.2">
      <c r="B6" s="23" t="s">
        <v>71</v>
      </c>
      <c r="C6" s="24" t="s">
        <v>32</v>
      </c>
      <c r="D6" s="24" t="s">
        <v>81</v>
      </c>
    </row>
    <row r="7" spans="2:9" ht="20.25" customHeight="1" x14ac:dyDescent="0.2">
      <c r="B7" s="22" t="s">
        <v>72</v>
      </c>
      <c r="C7" s="25">
        <v>954281</v>
      </c>
      <c r="D7" s="25">
        <v>14229</v>
      </c>
      <c r="G7" s="7"/>
      <c r="I7" s="7"/>
    </row>
    <row r="8" spans="2:9" ht="20.25" customHeight="1" x14ac:dyDescent="0.2">
      <c r="B8" s="22" t="s">
        <v>73</v>
      </c>
      <c r="C8" s="25">
        <v>55451</v>
      </c>
      <c r="D8" s="25">
        <v>649</v>
      </c>
      <c r="I8" s="7"/>
    </row>
    <row r="9" spans="2:9" ht="20.25" customHeight="1" x14ac:dyDescent="0.25">
      <c r="B9" s="26" t="s">
        <v>48</v>
      </c>
      <c r="C9" s="27">
        <f>SUM(C7:C8)</f>
        <v>1009732</v>
      </c>
      <c r="D9" s="27">
        <f>SUM(D7:D8)</f>
        <v>14878</v>
      </c>
      <c r="I9" s="7"/>
    </row>
    <row r="10" spans="2:9" ht="12.95" customHeight="1" x14ac:dyDescent="0.2">
      <c r="B10" s="28" t="s">
        <v>31</v>
      </c>
      <c r="C10" s="22"/>
      <c r="D10" s="22"/>
      <c r="I10" s="7"/>
    </row>
    <row r="11" spans="2:9" ht="12.95" customHeight="1" x14ac:dyDescent="0.2">
      <c r="I11" s="7"/>
    </row>
    <row r="12" spans="2:9" ht="12.95" customHeight="1" x14ac:dyDescent="0.2">
      <c r="I12" s="7"/>
    </row>
    <row r="13" spans="2:9" ht="12.95" customHeight="1" x14ac:dyDescent="0.3">
      <c r="B13" s="29"/>
      <c r="C13" s="3"/>
      <c r="D13" s="3"/>
      <c r="E13" s="3"/>
    </row>
    <row r="14" spans="2:9" ht="12.95" customHeight="1" x14ac:dyDescent="0.3">
      <c r="B14" s="29"/>
      <c r="C14" s="4"/>
      <c r="D14" s="4"/>
      <c r="E14" s="3"/>
    </row>
    <row r="15" spans="2:9" ht="12.95" customHeight="1" x14ac:dyDescent="0.25">
      <c r="C15" s="3"/>
      <c r="D15" s="3"/>
      <c r="E15" s="3"/>
    </row>
    <row r="16" spans="2:9" ht="12.95" customHeight="1" x14ac:dyDescent="0.25">
      <c r="C16" s="3"/>
      <c r="D16" s="3"/>
      <c r="E16" s="3"/>
    </row>
    <row r="17" spans="3:5" ht="12.95" customHeight="1" x14ac:dyDescent="0.25">
      <c r="C17" s="3"/>
      <c r="D17" s="3"/>
      <c r="E17" s="3"/>
    </row>
  </sheetData>
  <customSheetViews>
    <customSheetView guid="{1C338248-5C2C-4A0B-8E41-C56ED2BBA321}" showGridLines="0">
      <selection activeCell="Q40" sqref="Q4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J20"/>
  <sheetViews>
    <sheetView showGridLines="0" zoomScale="140" zoomScaleNormal="140" workbookViewId="0">
      <selection activeCell="B3" sqref="B3:E3"/>
    </sheetView>
  </sheetViews>
  <sheetFormatPr defaultColWidth="9.33203125" defaultRowHeight="12.95" customHeight="1" x14ac:dyDescent="0.2"/>
  <cols>
    <col min="1" max="1" width="2.83203125" style="1" customWidth="1"/>
    <col min="2" max="2" width="26.1640625" style="1" customWidth="1"/>
    <col min="3" max="3" width="18.1640625" style="1" customWidth="1"/>
    <col min="4" max="4" width="22.6640625" style="1" customWidth="1"/>
    <col min="5" max="5" width="20.1640625" style="1" customWidth="1"/>
    <col min="6" max="16384" width="9.33203125" style="1"/>
  </cols>
  <sheetData>
    <row r="2" spans="2:10" ht="15" customHeight="1" x14ac:dyDescent="0.25">
      <c r="B2" s="235" t="s">
        <v>104</v>
      </c>
      <c r="C2" s="235"/>
      <c r="D2" s="235"/>
      <c r="E2" s="235"/>
      <c r="F2" s="235"/>
    </row>
    <row r="3" spans="2:10" ht="12.95" customHeight="1" x14ac:dyDescent="0.2">
      <c r="B3" s="230"/>
      <c r="C3" s="230"/>
      <c r="D3" s="230"/>
      <c r="E3" s="230"/>
    </row>
    <row r="4" spans="2:10" ht="21.75" customHeight="1" x14ac:dyDescent="0.2">
      <c r="B4" s="10" t="s">
        <v>74</v>
      </c>
      <c r="C4" s="11" t="s">
        <v>32</v>
      </c>
      <c r="D4" s="11" t="s">
        <v>79</v>
      </c>
      <c r="E4" s="11" t="s">
        <v>48</v>
      </c>
    </row>
    <row r="5" spans="2:10" ht="12.95" customHeight="1" x14ac:dyDescent="0.2">
      <c r="B5" s="14" t="s">
        <v>37</v>
      </c>
      <c r="C5" s="13">
        <v>1909948</v>
      </c>
      <c r="D5" s="13">
        <v>243901</v>
      </c>
      <c r="E5" s="13">
        <f>C5+D5</f>
        <v>2153849</v>
      </c>
      <c r="H5" s="7"/>
    </row>
    <row r="6" spans="2:10" ht="12.95" customHeight="1" x14ac:dyDescent="0.2">
      <c r="B6" s="14" t="s">
        <v>26</v>
      </c>
      <c r="C6" s="13">
        <v>2441047</v>
      </c>
      <c r="D6" s="13">
        <v>230574</v>
      </c>
      <c r="E6" s="13">
        <f t="shared" ref="E6:E10" si="0">C6+D6</f>
        <v>2671621</v>
      </c>
      <c r="H6" s="7"/>
    </row>
    <row r="7" spans="2:10" ht="12.95" customHeight="1" x14ac:dyDescent="0.2">
      <c r="B7" s="14" t="s">
        <v>19</v>
      </c>
      <c r="C7" s="14">
        <v>0</v>
      </c>
      <c r="D7" s="14">
        <v>34</v>
      </c>
      <c r="E7" s="13">
        <f t="shared" si="0"/>
        <v>34</v>
      </c>
      <c r="H7" s="7"/>
    </row>
    <row r="8" spans="2:10" ht="12.95" customHeight="1" x14ac:dyDescent="0.2">
      <c r="B8" s="14" t="s">
        <v>20</v>
      </c>
      <c r="C8" s="13">
        <v>23680</v>
      </c>
      <c r="D8" s="14">
        <v>34</v>
      </c>
      <c r="E8" s="13">
        <f t="shared" si="0"/>
        <v>23714</v>
      </c>
      <c r="H8" s="7"/>
    </row>
    <row r="9" spans="2:10" ht="12.95" customHeight="1" x14ac:dyDescent="0.2">
      <c r="B9" s="14" t="s">
        <v>75</v>
      </c>
      <c r="C9" s="13">
        <v>604593</v>
      </c>
      <c r="D9" s="13">
        <v>2311</v>
      </c>
      <c r="E9" s="13">
        <f t="shared" si="0"/>
        <v>606904</v>
      </c>
      <c r="J9" s="7"/>
    </row>
    <row r="10" spans="2:10" ht="12.95" customHeight="1" x14ac:dyDescent="0.2">
      <c r="B10" s="18" t="s">
        <v>76</v>
      </c>
      <c r="C10" s="19">
        <v>1402349</v>
      </c>
      <c r="D10" s="19">
        <v>42882</v>
      </c>
      <c r="E10" s="19">
        <f t="shared" si="0"/>
        <v>1445231</v>
      </c>
    </row>
    <row r="11" spans="2:10" ht="12.95" customHeight="1" x14ac:dyDescent="0.2">
      <c r="B11" s="236" t="s">
        <v>145</v>
      </c>
      <c r="C11" s="236"/>
      <c r="D11" s="236"/>
      <c r="E11" s="14"/>
    </row>
    <row r="12" spans="2:10" ht="12.95" customHeight="1" x14ac:dyDescent="0.2">
      <c r="B12" s="17" t="s">
        <v>31</v>
      </c>
      <c r="C12" s="20"/>
      <c r="D12" s="20"/>
    </row>
    <row r="15" spans="2:10" ht="12.95" customHeight="1" x14ac:dyDescent="0.2">
      <c r="C15" s="14"/>
      <c r="D15" s="106"/>
    </row>
    <row r="16" spans="2:10" ht="12.95" customHeight="1" x14ac:dyDescent="0.2">
      <c r="B16" s="14"/>
      <c r="C16" s="7"/>
      <c r="D16" s="13"/>
    </row>
    <row r="17" spans="3:4" ht="12.95" customHeight="1" x14ac:dyDescent="0.2">
      <c r="C17" s="13"/>
      <c r="D17" s="13"/>
    </row>
    <row r="18" spans="3:4" ht="12.95" customHeight="1" x14ac:dyDescent="0.2">
      <c r="C18" s="14"/>
      <c r="D18" s="14"/>
    </row>
    <row r="19" spans="3:4" ht="12.95" customHeight="1" x14ac:dyDescent="0.2">
      <c r="C19" s="13"/>
      <c r="D19" s="14"/>
    </row>
    <row r="20" spans="3:4" ht="12.95" customHeight="1" x14ac:dyDescent="0.2">
      <c r="C20" s="13"/>
      <c r="D20" s="13"/>
    </row>
  </sheetData>
  <customSheetViews>
    <customSheetView guid="{1C338248-5C2C-4A0B-8E41-C56ED2BBA321}" scale="120" showGridLines="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2:F2"/>
    <mergeCell ref="B3:E3"/>
    <mergeCell ref="B11:D11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H15"/>
  <sheetViews>
    <sheetView showGridLines="0" zoomScale="130" zoomScaleNormal="130" workbookViewId="0">
      <selection activeCell="B10" sqref="B10"/>
    </sheetView>
  </sheetViews>
  <sheetFormatPr defaultColWidth="9.33203125" defaultRowHeight="12.95" customHeight="1" x14ac:dyDescent="0.2"/>
  <cols>
    <col min="1" max="1" width="2.83203125" style="1" customWidth="1"/>
    <col min="2" max="2" width="21.33203125" style="1" customWidth="1"/>
    <col min="3" max="3" width="14.1640625" style="1" customWidth="1"/>
    <col min="4" max="4" width="20.33203125" style="1" customWidth="1"/>
    <col min="5" max="16384" width="9.33203125" style="1"/>
  </cols>
  <sheetData>
    <row r="2" spans="2:8" ht="21.75" customHeight="1" x14ac:dyDescent="0.3">
      <c r="B2" s="2" t="s">
        <v>129</v>
      </c>
    </row>
    <row r="3" spans="2:8" ht="12.95" customHeight="1" x14ac:dyDescent="0.2">
      <c r="B3" s="1" t="s">
        <v>144</v>
      </c>
    </row>
    <row r="5" spans="2:8" ht="24.75" customHeight="1" x14ac:dyDescent="0.2">
      <c r="B5" s="10" t="s">
        <v>77</v>
      </c>
      <c r="C5" s="11" t="s">
        <v>32</v>
      </c>
      <c r="D5" s="11" t="s">
        <v>79</v>
      </c>
    </row>
    <row r="6" spans="2:8" ht="12.95" customHeight="1" x14ac:dyDescent="0.2">
      <c r="B6" s="12">
        <v>1</v>
      </c>
      <c r="C6" s="13">
        <v>1159088</v>
      </c>
      <c r="D6" s="13">
        <v>38865</v>
      </c>
      <c r="F6" s="14"/>
      <c r="G6" s="14"/>
      <c r="H6" s="14"/>
    </row>
    <row r="7" spans="2:8" ht="12.95" customHeight="1" x14ac:dyDescent="0.2">
      <c r="B7" s="12">
        <v>2</v>
      </c>
      <c r="C7" s="13">
        <v>631391</v>
      </c>
      <c r="D7" s="13">
        <v>113260</v>
      </c>
      <c r="F7" s="14"/>
      <c r="G7" s="14"/>
      <c r="H7" s="14"/>
    </row>
    <row r="8" spans="2:8" ht="12.95" customHeight="1" x14ac:dyDescent="0.2">
      <c r="B8" s="12">
        <v>3</v>
      </c>
      <c r="C8" s="13">
        <v>1154137</v>
      </c>
      <c r="D8" s="13">
        <v>163519</v>
      </c>
    </row>
    <row r="9" spans="2:8" ht="12.95" customHeight="1" x14ac:dyDescent="0.2">
      <c r="B9" s="15" t="s">
        <v>78</v>
      </c>
      <c r="C9" s="16">
        <v>1063980</v>
      </c>
      <c r="D9" s="16">
        <v>25073</v>
      </c>
    </row>
    <row r="10" spans="2:8" ht="12.95" customHeight="1" x14ac:dyDescent="0.2">
      <c r="B10" s="17" t="s">
        <v>158</v>
      </c>
    </row>
    <row r="11" spans="2:8" ht="12.95" customHeight="1" x14ac:dyDescent="0.2">
      <c r="B11" s="1" t="s">
        <v>31</v>
      </c>
    </row>
    <row r="14" spans="2:8" ht="12.95" customHeight="1" x14ac:dyDescent="0.2">
      <c r="C14" s="14"/>
      <c r="D14" s="106"/>
    </row>
    <row r="15" spans="2:8" ht="12.95" customHeight="1" x14ac:dyDescent="0.2">
      <c r="C15" s="14"/>
    </row>
  </sheetData>
  <customSheetViews>
    <customSheetView guid="{1C338248-5C2C-4A0B-8E41-C56ED2BBA321}" scale="120" showGridLines="0">
      <selection activeCell="L23" sqref="L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showGridLines="0" workbookViewId="0">
      <selection activeCell="B3" sqref="B3"/>
    </sheetView>
  </sheetViews>
  <sheetFormatPr defaultColWidth="9.33203125" defaultRowHeight="12.95" customHeight="1" x14ac:dyDescent="0.2"/>
  <cols>
    <col min="1" max="1" width="2.83203125" style="1" customWidth="1"/>
    <col min="2" max="2" width="51.33203125" style="1" customWidth="1"/>
    <col min="3" max="3" width="20.6640625" style="1" customWidth="1"/>
    <col min="4" max="4" width="32" style="1" customWidth="1"/>
    <col min="5" max="5" width="33.83203125" style="1" customWidth="1"/>
    <col min="6" max="6" width="38.33203125" style="1" customWidth="1"/>
    <col min="7" max="16384" width="9.33203125" style="1"/>
  </cols>
  <sheetData>
    <row r="2" spans="2:2" ht="12.95" customHeight="1" x14ac:dyDescent="0.3">
      <c r="B2" s="149" t="s">
        <v>102</v>
      </c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C672-7C70-4D55-BA08-805C7449F39C}">
  <dimension ref="B2:N55"/>
  <sheetViews>
    <sheetView showGridLines="0" topLeftCell="A28" zoomScale="130" zoomScaleNormal="130" workbookViewId="0">
      <selection activeCell="K26" sqref="K26"/>
    </sheetView>
  </sheetViews>
  <sheetFormatPr defaultColWidth="9.33203125" defaultRowHeight="12.95" customHeight="1" x14ac:dyDescent="0.2"/>
  <cols>
    <col min="1" max="1" width="5" style="1" customWidth="1"/>
    <col min="2" max="2" width="16.33203125" style="1" customWidth="1"/>
    <col min="3" max="3" width="24.83203125" style="1" customWidth="1"/>
    <col min="4" max="4" width="39.5" style="1" customWidth="1"/>
    <col min="5" max="5" width="7" style="1" customWidth="1"/>
    <col min="6" max="6" width="12.6640625" style="1" customWidth="1"/>
    <col min="7" max="7" width="13.5" style="1" customWidth="1"/>
    <col min="8" max="8" width="14.1640625" style="1" customWidth="1"/>
    <col min="9" max="11" width="13.6640625" style="1" customWidth="1"/>
    <col min="12" max="16384" width="9.33203125" style="1"/>
  </cols>
  <sheetData>
    <row r="2" spans="2:7" ht="17.25" x14ac:dyDescent="0.3">
      <c r="B2" s="85" t="s">
        <v>155</v>
      </c>
      <c r="C2" s="29"/>
      <c r="D2" s="29"/>
      <c r="E2" s="29"/>
      <c r="F2" s="29"/>
      <c r="G2" s="29"/>
    </row>
    <row r="3" spans="2:7" ht="17.25" x14ac:dyDescent="0.3">
      <c r="B3" s="8" t="s">
        <v>94</v>
      </c>
      <c r="C3" s="29"/>
      <c r="D3" s="29"/>
      <c r="E3" s="29"/>
      <c r="F3" s="29"/>
      <c r="G3" s="29"/>
    </row>
    <row r="5" spans="2:7" ht="25.5" customHeight="1" x14ac:dyDescent="0.2">
      <c r="B5" s="221" t="s">
        <v>17</v>
      </c>
      <c r="C5" s="219" t="s">
        <v>48</v>
      </c>
      <c r="D5" s="219"/>
    </row>
    <row r="6" spans="2:7" ht="12.75" x14ac:dyDescent="0.2">
      <c r="B6" s="222"/>
      <c r="C6" s="11" t="s">
        <v>50</v>
      </c>
      <c r="D6" s="44" t="s">
        <v>30</v>
      </c>
    </row>
    <row r="7" spans="2:7" ht="13.5" customHeight="1" x14ac:dyDescent="0.2">
      <c r="B7" s="141">
        <v>44562</v>
      </c>
      <c r="C7" s="146">
        <v>26798037</v>
      </c>
      <c r="D7" s="146">
        <v>22016154730.069996</v>
      </c>
    </row>
    <row r="8" spans="2:7" ht="13.5" customHeight="1" x14ac:dyDescent="0.2">
      <c r="B8" s="141">
        <v>44593</v>
      </c>
      <c r="C8" s="146">
        <v>26678825</v>
      </c>
      <c r="D8" s="146">
        <v>23984853556.839989</v>
      </c>
    </row>
    <row r="9" spans="2:7" ht="13.5" customHeight="1" x14ac:dyDescent="0.2">
      <c r="B9" s="141">
        <v>44621</v>
      </c>
      <c r="C9" s="146">
        <v>29763236</v>
      </c>
      <c r="D9" s="146">
        <v>27263342704.649982</v>
      </c>
    </row>
    <row r="10" spans="2:7" ht="13.5" customHeight="1" x14ac:dyDescent="0.2">
      <c r="B10" s="144">
        <v>44652</v>
      </c>
      <c r="C10" s="146">
        <v>28391370</v>
      </c>
      <c r="D10" s="146">
        <v>24889658719.740009</v>
      </c>
    </row>
    <row r="11" spans="2:7" ht="13.5" customHeight="1" x14ac:dyDescent="0.2">
      <c r="B11" s="141">
        <v>44682</v>
      </c>
      <c r="C11" s="146">
        <v>30326244</v>
      </c>
      <c r="D11" s="146">
        <v>27352555172.760002</v>
      </c>
    </row>
    <row r="12" spans="2:7" ht="13.5" customHeight="1" x14ac:dyDescent="0.2">
      <c r="B12" s="141">
        <v>44713</v>
      </c>
      <c r="C12" s="146">
        <v>30238318</v>
      </c>
      <c r="D12" s="146">
        <v>27621994082.699944</v>
      </c>
    </row>
    <row r="13" spans="2:7" ht="13.5" customHeight="1" x14ac:dyDescent="0.2">
      <c r="B13" s="141">
        <v>44743</v>
      </c>
      <c r="C13" s="146">
        <v>30080518</v>
      </c>
      <c r="D13" s="146">
        <v>31269837569.650009</v>
      </c>
    </row>
    <row r="14" spans="2:7" ht="13.5" customHeight="1" x14ac:dyDescent="0.2">
      <c r="B14" s="141">
        <v>44774</v>
      </c>
      <c r="C14" s="146">
        <v>29419536</v>
      </c>
      <c r="D14" s="146">
        <v>29707168905.550018</v>
      </c>
    </row>
    <row r="15" spans="2:7" ht="13.5" customHeight="1" x14ac:dyDescent="0.2">
      <c r="B15" s="141">
        <v>44805</v>
      </c>
      <c r="C15" s="146">
        <v>30320151</v>
      </c>
      <c r="D15" s="146">
        <v>31476510609.500019</v>
      </c>
    </row>
    <row r="16" spans="2:7" ht="13.5" customHeight="1" x14ac:dyDescent="0.2">
      <c r="B16" s="141">
        <v>44835</v>
      </c>
      <c r="C16" s="146">
        <v>30144984</v>
      </c>
      <c r="D16" s="146">
        <v>30541937469.679985</v>
      </c>
    </row>
    <row r="17" spans="2:14" ht="13.5" customHeight="1" x14ac:dyDescent="0.2">
      <c r="B17" s="145">
        <v>44866</v>
      </c>
      <c r="C17" s="146">
        <v>29109938</v>
      </c>
      <c r="D17" s="146">
        <v>27717310707.779995</v>
      </c>
    </row>
    <row r="18" spans="2:14" ht="13.5" customHeight="1" x14ac:dyDescent="0.2">
      <c r="B18" s="86">
        <v>44896</v>
      </c>
      <c r="C18" s="146">
        <v>33125317</v>
      </c>
      <c r="D18" s="146">
        <v>32220054663.349976</v>
      </c>
    </row>
    <row r="19" spans="2:14" ht="13.5" customHeight="1" x14ac:dyDescent="0.2">
      <c r="B19" s="86">
        <v>44927</v>
      </c>
      <c r="C19" s="146">
        <v>27064538</v>
      </c>
      <c r="D19" s="146">
        <v>26983542987.590004</v>
      </c>
    </row>
    <row r="20" spans="2:14" ht="13.5" customHeight="1" x14ac:dyDescent="0.2">
      <c r="B20" s="86">
        <v>44958</v>
      </c>
      <c r="C20" s="146">
        <v>27480162</v>
      </c>
      <c r="D20" s="146">
        <v>26306625002.920002</v>
      </c>
    </row>
    <row r="21" spans="2:14" ht="13.5" customHeight="1" x14ac:dyDescent="0.2">
      <c r="B21" s="86">
        <v>44986</v>
      </c>
      <c r="C21" s="146">
        <v>30873178</v>
      </c>
      <c r="D21" s="146">
        <v>31650471466.169998</v>
      </c>
    </row>
    <row r="22" spans="2:14" ht="13.5" customHeight="1" x14ac:dyDescent="0.2">
      <c r="B22" s="86">
        <v>45017</v>
      </c>
      <c r="C22" s="146">
        <v>29233448</v>
      </c>
      <c r="D22" s="146">
        <v>27536891121.399998</v>
      </c>
    </row>
    <row r="23" spans="2:14" ht="13.5" customHeight="1" x14ac:dyDescent="0.2">
      <c r="B23" s="86">
        <v>45047</v>
      </c>
      <c r="C23" s="146">
        <v>31571272</v>
      </c>
      <c r="D23" s="146">
        <v>29738147873.250008</v>
      </c>
    </row>
    <row r="24" spans="2:14" ht="13.5" customHeight="1" x14ac:dyDescent="0.2">
      <c r="B24" s="86">
        <v>45078</v>
      </c>
      <c r="C24" s="146">
        <v>31215923</v>
      </c>
      <c r="D24" s="146">
        <v>31380048479.839996</v>
      </c>
    </row>
    <row r="25" spans="2:14" ht="13.5" customHeight="1" x14ac:dyDescent="0.2">
      <c r="B25" s="86">
        <v>45108</v>
      </c>
      <c r="C25" s="146">
        <v>31533895</v>
      </c>
      <c r="D25" s="146">
        <v>31826763275.080002</v>
      </c>
      <c r="N25" s="109"/>
    </row>
    <row r="26" spans="2:14" ht="13.5" customHeight="1" x14ac:dyDescent="0.2">
      <c r="B26" s="86">
        <v>45139</v>
      </c>
      <c r="C26" s="146">
        <v>30127997</v>
      </c>
      <c r="D26" s="146">
        <v>29733507097.5</v>
      </c>
    </row>
    <row r="27" spans="2:14" ht="13.5" customHeight="1" x14ac:dyDescent="0.2">
      <c r="B27" s="86">
        <v>45170</v>
      </c>
      <c r="C27" s="146">
        <v>30660528</v>
      </c>
      <c r="D27" s="146">
        <v>29949391799.619999</v>
      </c>
    </row>
    <row r="28" spans="2:14" ht="13.5" customHeight="1" x14ac:dyDescent="0.2">
      <c r="B28" s="86">
        <v>45200</v>
      </c>
      <c r="C28" s="146">
        <v>31917418</v>
      </c>
      <c r="D28" s="146">
        <v>32366769674.230003</v>
      </c>
      <c r="E28" s="7"/>
    </row>
    <row r="29" spans="2:14" ht="13.5" customHeight="1" x14ac:dyDescent="0.2">
      <c r="B29" s="86">
        <v>45231</v>
      </c>
      <c r="C29" s="146">
        <v>30904963</v>
      </c>
      <c r="D29" s="146">
        <v>32442870211.490002</v>
      </c>
      <c r="E29" s="7"/>
    </row>
    <row r="30" spans="2:14" ht="13.5" customHeight="1" x14ac:dyDescent="0.2">
      <c r="B30" s="86">
        <v>45261</v>
      </c>
      <c r="C30" s="146">
        <v>32395593</v>
      </c>
      <c r="D30" s="146">
        <v>37281144207.879997</v>
      </c>
    </row>
    <row r="31" spans="2:14" s="186" customFormat="1" ht="13.5" customHeight="1" x14ac:dyDescent="0.2">
      <c r="B31" s="86">
        <v>45292</v>
      </c>
      <c r="C31" s="146">
        <v>30461946</v>
      </c>
      <c r="D31" s="146">
        <v>29952037799.34</v>
      </c>
    </row>
    <row r="32" spans="2:14" s="186" customFormat="1" ht="13.5" customHeight="1" x14ac:dyDescent="0.2">
      <c r="B32" s="86">
        <v>45323</v>
      </c>
      <c r="C32" s="146">
        <v>29849016</v>
      </c>
      <c r="D32" s="146">
        <v>29142842728.519997</v>
      </c>
    </row>
    <row r="33" spans="2:8" s="186" customFormat="1" ht="13.5" customHeight="1" x14ac:dyDescent="0.2">
      <c r="B33" s="86">
        <v>45352</v>
      </c>
      <c r="C33" s="146">
        <v>31258736</v>
      </c>
      <c r="D33" s="146">
        <v>30877120987.59</v>
      </c>
    </row>
    <row r="34" spans="2:8" s="186" customFormat="1" ht="13.5" customHeight="1" x14ac:dyDescent="0.2">
      <c r="B34" s="86">
        <v>45383</v>
      </c>
      <c r="C34" s="146">
        <v>32045599</v>
      </c>
      <c r="D34" s="146">
        <v>34433398983.260002</v>
      </c>
    </row>
    <row r="35" spans="2:8" s="186" customFormat="1" ht="13.5" customHeight="1" x14ac:dyDescent="0.2">
      <c r="B35" s="86">
        <v>45413</v>
      </c>
      <c r="C35" s="146">
        <v>33041087</v>
      </c>
      <c r="D35" s="146">
        <v>35636468991.82</v>
      </c>
    </row>
    <row r="36" spans="2:8" s="186" customFormat="1" ht="13.5" customHeight="1" x14ac:dyDescent="0.2">
      <c r="B36" s="86">
        <v>45444</v>
      </c>
      <c r="C36" s="146">
        <v>31718944</v>
      </c>
      <c r="D36" s="146">
        <v>35960882011.480003</v>
      </c>
    </row>
    <row r="37" spans="2:8" s="186" customFormat="1" ht="13.5" customHeight="1" x14ac:dyDescent="0.2">
      <c r="B37" s="86">
        <v>45474</v>
      </c>
      <c r="C37" s="146">
        <v>33743146</v>
      </c>
      <c r="D37" s="146">
        <v>45091194831.550003</v>
      </c>
    </row>
    <row r="38" spans="2:8" s="186" customFormat="1" ht="13.5" customHeight="1" x14ac:dyDescent="0.2">
      <c r="B38" s="86">
        <v>45505</v>
      </c>
      <c r="C38" s="146">
        <v>30395387</v>
      </c>
      <c r="D38" s="146">
        <v>34942015234.039993</v>
      </c>
    </row>
    <row r="39" spans="2:8" s="186" customFormat="1" ht="13.5" customHeight="1" x14ac:dyDescent="0.2">
      <c r="B39" s="86">
        <v>45536</v>
      </c>
      <c r="C39" s="146">
        <v>32243013</v>
      </c>
      <c r="D39" s="146">
        <v>37283429134.110001</v>
      </c>
    </row>
    <row r="40" spans="2:8" s="186" customFormat="1" ht="13.5" customHeight="1" x14ac:dyDescent="0.2">
      <c r="B40" s="86">
        <v>45566</v>
      </c>
      <c r="C40" s="146">
        <v>33184874</v>
      </c>
      <c r="D40" s="146">
        <v>38653294222.740005</v>
      </c>
    </row>
    <row r="41" spans="2:8" s="186" customFormat="1" ht="13.5" customHeight="1" x14ac:dyDescent="0.2">
      <c r="B41" s="86">
        <v>45597</v>
      </c>
      <c r="C41" s="146">
        <v>31152600</v>
      </c>
      <c r="D41" s="146">
        <v>35684900071.340004</v>
      </c>
    </row>
    <row r="42" spans="2:8" s="186" customFormat="1" ht="13.5" customHeight="1" x14ac:dyDescent="0.2">
      <c r="B42" s="89">
        <v>45627</v>
      </c>
      <c r="C42" s="187">
        <v>34397918</v>
      </c>
      <c r="D42" s="187">
        <v>43614366286.440002</v>
      </c>
    </row>
    <row r="43" spans="2:8" ht="11.25" x14ac:dyDescent="0.2">
      <c r="B43" s="1" t="s">
        <v>86</v>
      </c>
      <c r="C43" s="7"/>
      <c r="D43" s="7"/>
      <c r="G43" s="7"/>
      <c r="H43" s="7"/>
    </row>
    <row r="44" spans="2:8" ht="12.95" customHeight="1" x14ac:dyDescent="0.2">
      <c r="B44" s="1" t="s">
        <v>101</v>
      </c>
      <c r="G44" s="25"/>
      <c r="H44" s="25"/>
    </row>
    <row r="45" spans="2:8" ht="12.95" customHeight="1" x14ac:dyDescent="0.2">
      <c r="B45" s="1" t="s">
        <v>31</v>
      </c>
      <c r="G45" s="25"/>
      <c r="H45" s="25"/>
    </row>
    <row r="46" spans="2:8" ht="12.95" customHeight="1" x14ac:dyDescent="0.2">
      <c r="G46" s="25"/>
      <c r="H46" s="25"/>
    </row>
    <row r="47" spans="2:8" ht="17.25" customHeight="1" x14ac:dyDescent="0.25">
      <c r="B47" s="147"/>
      <c r="C47" s="147"/>
      <c r="D47" s="147"/>
      <c r="E47" s="147"/>
      <c r="F47" s="147"/>
      <c r="G47" s="148"/>
      <c r="H47" s="148"/>
    </row>
    <row r="48" spans="2:8" ht="19.5" customHeight="1" x14ac:dyDescent="0.2">
      <c r="B48" s="220"/>
      <c r="C48" s="220"/>
      <c r="D48" s="220"/>
      <c r="E48" s="220"/>
      <c r="F48" s="220"/>
      <c r="G48" s="25"/>
      <c r="H48" s="25"/>
    </row>
    <row r="49" spans="2:8" ht="12.95" customHeight="1" x14ac:dyDescent="0.2">
      <c r="B49" s="213"/>
      <c r="C49" s="213"/>
      <c r="D49" s="213"/>
      <c r="E49" s="213"/>
      <c r="F49" s="213"/>
      <c r="G49" s="25"/>
      <c r="H49" s="25"/>
    </row>
    <row r="50" spans="2:8" ht="12.75" x14ac:dyDescent="0.2">
      <c r="D50" s="7"/>
      <c r="E50" s="7"/>
      <c r="G50" s="25"/>
      <c r="H50" s="25"/>
    </row>
    <row r="51" spans="2:8" ht="12.75" x14ac:dyDescent="0.2">
      <c r="D51" s="93"/>
      <c r="E51" s="93"/>
      <c r="G51" s="25"/>
      <c r="H51" s="25"/>
    </row>
    <row r="52" spans="2:8" ht="12.75" x14ac:dyDescent="0.2">
      <c r="D52" s="94"/>
      <c r="E52" s="94"/>
      <c r="G52" s="25"/>
      <c r="H52" s="25"/>
    </row>
    <row r="53" spans="2:8" ht="12.95" customHeight="1" x14ac:dyDescent="0.2">
      <c r="G53" s="25"/>
      <c r="H53" s="25"/>
    </row>
    <row r="54" spans="2:8" ht="12.95" customHeight="1" x14ac:dyDescent="0.2">
      <c r="G54" s="25"/>
      <c r="H54" s="25"/>
    </row>
    <row r="55" spans="2:8" ht="12.95" customHeight="1" x14ac:dyDescent="0.2">
      <c r="G55" s="25"/>
      <c r="H55" s="25"/>
    </row>
  </sheetData>
  <mergeCells count="4">
    <mergeCell ref="C5:D5"/>
    <mergeCell ref="B48:F48"/>
    <mergeCell ref="B49:F49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46"/>
  <sheetViews>
    <sheetView showGridLines="0" topLeftCell="A2" zoomScale="140" zoomScaleNormal="140" workbookViewId="0">
      <selection activeCell="Q28" sqref="Q28"/>
    </sheetView>
  </sheetViews>
  <sheetFormatPr defaultColWidth="9.33203125" defaultRowHeight="12.95" customHeight="1" x14ac:dyDescent="0.2"/>
  <cols>
    <col min="1" max="1" width="2.83203125" style="1" customWidth="1"/>
    <col min="2" max="2" width="22.5" style="1" customWidth="1"/>
    <col min="3" max="3" width="16.5" style="1" customWidth="1"/>
    <col min="4" max="4" width="21.33203125" style="1" customWidth="1"/>
    <col min="5" max="5" width="9.33203125" style="1"/>
    <col min="6" max="6" width="16.83203125" style="1" bestFit="1" customWidth="1"/>
    <col min="7" max="16384" width="9.33203125" style="1"/>
  </cols>
  <sheetData>
    <row r="2" spans="2:12" ht="17.25" x14ac:dyDescent="0.3">
      <c r="B2" s="2" t="s">
        <v>128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2.95" customHeight="1" x14ac:dyDescent="0.3">
      <c r="B3" s="2"/>
      <c r="C3" s="14"/>
      <c r="D3" s="14"/>
      <c r="E3" s="106"/>
      <c r="F3" s="106"/>
      <c r="G3" s="14"/>
      <c r="H3" s="14"/>
      <c r="I3" s="14"/>
      <c r="J3" s="14"/>
      <c r="K3" s="14"/>
      <c r="L3" s="14"/>
    </row>
    <row r="4" spans="2:12" ht="12.95" customHeight="1" x14ac:dyDescent="0.2">
      <c r="B4" s="207" t="s">
        <v>17</v>
      </c>
      <c r="C4" s="219" t="s">
        <v>48</v>
      </c>
      <c r="D4" s="219"/>
    </row>
    <row r="5" spans="2:12" ht="25.5" x14ac:dyDescent="0.2">
      <c r="B5" s="208"/>
      <c r="C5" s="11" t="s">
        <v>50</v>
      </c>
      <c r="D5" s="11" t="s">
        <v>30</v>
      </c>
    </row>
    <row r="6" spans="2:12" ht="11.25" x14ac:dyDescent="0.2">
      <c r="B6" s="141">
        <v>44562</v>
      </c>
      <c r="C6" s="142">
        <v>26362935</v>
      </c>
      <c r="D6" s="142">
        <v>17499785112.616199</v>
      </c>
    </row>
    <row r="7" spans="2:12" ht="11.25" x14ac:dyDescent="0.2">
      <c r="B7" s="141">
        <v>44593</v>
      </c>
      <c r="C7" s="143">
        <v>26225911</v>
      </c>
      <c r="D7" s="143">
        <v>19203627607.968128</v>
      </c>
    </row>
    <row r="8" spans="2:12" ht="11.25" x14ac:dyDescent="0.2">
      <c r="B8" s="141">
        <v>44621</v>
      </c>
      <c r="C8" s="143">
        <v>29248745</v>
      </c>
      <c r="D8" s="143">
        <v>20464718214.47543</v>
      </c>
    </row>
    <row r="9" spans="2:12" ht="11.25" x14ac:dyDescent="0.2">
      <c r="B9" s="144">
        <v>44652</v>
      </c>
      <c r="C9" s="143">
        <v>27918891</v>
      </c>
      <c r="D9" s="143">
        <v>19367339166.268261</v>
      </c>
    </row>
    <row r="10" spans="2:12" ht="11.25" x14ac:dyDescent="0.2">
      <c r="B10" s="141">
        <v>44682</v>
      </c>
      <c r="C10" s="143">
        <v>29828118</v>
      </c>
      <c r="D10" s="143">
        <v>20878531666.533863</v>
      </c>
    </row>
    <row r="11" spans="2:12" ht="11.25" x14ac:dyDescent="0.2">
      <c r="B11" s="141">
        <v>44713</v>
      </c>
      <c r="C11" s="143">
        <v>29731971</v>
      </c>
      <c r="D11" s="143">
        <v>21547445635.590969</v>
      </c>
    </row>
    <row r="12" spans="2:12" ht="11.25" x14ac:dyDescent="0.2">
      <c r="B12" s="141">
        <v>44743</v>
      </c>
      <c r="C12" s="143">
        <v>29576055</v>
      </c>
      <c r="D12" s="143">
        <v>24754394758.565735</v>
      </c>
    </row>
    <row r="13" spans="2:12" ht="11.25" x14ac:dyDescent="0.2">
      <c r="B13" s="141">
        <v>44774</v>
      </c>
      <c r="C13" s="143">
        <v>28923705</v>
      </c>
      <c r="D13" s="143">
        <v>22874465418.857903</v>
      </c>
    </row>
    <row r="14" spans="2:12" ht="11.25" x14ac:dyDescent="0.2">
      <c r="B14" s="141">
        <v>44805</v>
      </c>
      <c r="C14" s="143">
        <v>29804458</v>
      </c>
      <c r="D14" s="143">
        <v>23656992663.21381</v>
      </c>
    </row>
    <row r="15" spans="2:12" ht="11.25" x14ac:dyDescent="0.2">
      <c r="B15" s="141">
        <v>44835</v>
      </c>
      <c r="C15" s="143">
        <v>29637130</v>
      </c>
      <c r="D15" s="143">
        <v>22495716185.922974</v>
      </c>
    </row>
    <row r="16" spans="2:12" ht="11.25" x14ac:dyDescent="0.2">
      <c r="B16" s="145">
        <v>44866</v>
      </c>
      <c r="C16" s="143">
        <v>28594631</v>
      </c>
      <c r="D16" s="143">
        <v>20852438082.071712</v>
      </c>
    </row>
    <row r="17" spans="2:13" ht="11.25" x14ac:dyDescent="0.2">
      <c r="B17" s="86">
        <v>44896</v>
      </c>
      <c r="C17" s="143">
        <v>32595079</v>
      </c>
      <c r="D17" s="143">
        <v>24739748666.799469</v>
      </c>
    </row>
    <row r="18" spans="2:13" ht="12.95" customHeight="1" x14ac:dyDescent="0.2">
      <c r="B18" s="86">
        <v>44927</v>
      </c>
      <c r="C18" s="13">
        <v>26673871</v>
      </c>
      <c r="D18" s="7">
        <v>21656762345</v>
      </c>
      <c r="F18" s="54"/>
      <c r="G18" s="54"/>
      <c r="H18" s="54"/>
      <c r="I18" s="54"/>
      <c r="J18" s="54"/>
      <c r="K18" s="12"/>
      <c r="L18" s="12"/>
      <c r="M18" s="12"/>
    </row>
    <row r="19" spans="2:13" ht="12.95" customHeight="1" x14ac:dyDescent="0.2">
      <c r="B19" s="86">
        <v>44958</v>
      </c>
      <c r="C19" s="7">
        <v>27074384</v>
      </c>
      <c r="D19" s="7">
        <v>22124957397</v>
      </c>
      <c r="F19" s="223"/>
      <c r="G19" s="223"/>
      <c r="H19" s="223"/>
      <c r="I19" s="223"/>
      <c r="J19" s="223"/>
      <c r="K19" s="223"/>
      <c r="L19" s="223"/>
      <c r="M19" s="223"/>
    </row>
    <row r="20" spans="2:13" ht="12.95" customHeight="1" x14ac:dyDescent="0.2">
      <c r="B20" s="86">
        <v>44986</v>
      </c>
      <c r="C20" s="7">
        <v>30380855</v>
      </c>
      <c r="D20" s="7">
        <v>25807368081</v>
      </c>
      <c r="F20" s="218"/>
      <c r="G20" s="218"/>
      <c r="H20" s="218"/>
      <c r="I20" s="218"/>
      <c r="J20" s="218"/>
      <c r="K20" s="218"/>
      <c r="L20" s="218"/>
      <c r="M20" s="218"/>
    </row>
    <row r="21" spans="2:13" ht="12.95" customHeight="1" x14ac:dyDescent="0.2">
      <c r="B21" s="86">
        <v>45017</v>
      </c>
      <c r="C21" s="7">
        <v>28781794</v>
      </c>
      <c r="D21" s="7">
        <v>22060731518</v>
      </c>
    </row>
    <row r="22" spans="2:13" ht="12.95" customHeight="1" x14ac:dyDescent="0.2">
      <c r="B22" s="86">
        <v>45047</v>
      </c>
      <c r="C22" s="7">
        <v>31078744</v>
      </c>
      <c r="D22" s="7">
        <v>24283838935</v>
      </c>
      <c r="F22" s="14"/>
      <c r="G22" s="14"/>
      <c r="H22" s="14"/>
      <c r="I22" s="14"/>
      <c r="J22" s="14"/>
    </row>
    <row r="23" spans="2:13" ht="12.95" customHeight="1" x14ac:dyDescent="0.2">
      <c r="B23" s="86">
        <v>45078</v>
      </c>
      <c r="C23" s="7">
        <v>30712744</v>
      </c>
      <c r="D23" s="7">
        <v>25253487551</v>
      </c>
    </row>
    <row r="24" spans="2:13" ht="12.95" customHeight="1" x14ac:dyDescent="0.2">
      <c r="B24" s="86">
        <v>45108</v>
      </c>
      <c r="C24" s="7">
        <v>31033873</v>
      </c>
      <c r="D24" s="7">
        <v>26003011897</v>
      </c>
    </row>
    <row r="25" spans="2:13" ht="12.95" customHeight="1" x14ac:dyDescent="0.2">
      <c r="B25" s="86">
        <v>45139</v>
      </c>
      <c r="C25" s="7">
        <v>29644100</v>
      </c>
      <c r="D25" s="7">
        <v>24255546667</v>
      </c>
    </row>
    <row r="26" spans="2:13" ht="12.95" customHeight="1" x14ac:dyDescent="0.2">
      <c r="B26" s="86">
        <v>45170</v>
      </c>
      <c r="C26" s="7">
        <v>30160231</v>
      </c>
      <c r="D26" s="7">
        <v>24408827957</v>
      </c>
    </row>
    <row r="27" spans="2:13" ht="12.95" customHeight="1" x14ac:dyDescent="0.2">
      <c r="B27" s="86">
        <v>45200</v>
      </c>
      <c r="C27" s="7">
        <v>31399028</v>
      </c>
      <c r="D27" s="7">
        <v>26207510079</v>
      </c>
    </row>
    <row r="28" spans="2:13" ht="12.95" customHeight="1" x14ac:dyDescent="0.2">
      <c r="B28" s="86">
        <v>45231</v>
      </c>
      <c r="C28" s="7">
        <v>30391374</v>
      </c>
      <c r="D28" s="7">
        <v>26832736674</v>
      </c>
    </row>
    <row r="29" spans="2:13" ht="12.95" customHeight="1" x14ac:dyDescent="0.2">
      <c r="B29" s="86">
        <v>45261</v>
      </c>
      <c r="C29" s="119">
        <v>31900383</v>
      </c>
      <c r="D29" s="119">
        <v>31400801255</v>
      </c>
    </row>
    <row r="30" spans="2:13" s="186" customFormat="1" ht="12.95" customHeight="1" x14ac:dyDescent="0.2">
      <c r="B30" s="86">
        <v>45292</v>
      </c>
      <c r="C30" s="119">
        <v>29956062</v>
      </c>
      <c r="D30" s="119">
        <v>24544370006</v>
      </c>
    </row>
    <row r="31" spans="2:13" s="186" customFormat="1" ht="12.95" customHeight="1" x14ac:dyDescent="0.2">
      <c r="B31" s="86">
        <v>45323</v>
      </c>
      <c r="C31" s="119">
        <v>29339304</v>
      </c>
      <c r="D31" s="119">
        <v>24136869410</v>
      </c>
    </row>
    <row r="32" spans="2:13" s="186" customFormat="1" ht="12.95" customHeight="1" x14ac:dyDescent="0.2">
      <c r="B32" s="86">
        <v>45352</v>
      </c>
      <c r="C32" s="119">
        <v>30734625</v>
      </c>
      <c r="D32" s="119">
        <v>25562678469</v>
      </c>
    </row>
    <row r="33" spans="2:4" s="186" customFormat="1" ht="12.95" customHeight="1" x14ac:dyDescent="0.2">
      <c r="B33" s="86">
        <v>45383</v>
      </c>
      <c r="C33" s="119">
        <v>31490188</v>
      </c>
      <c r="D33" s="119">
        <v>28647802060</v>
      </c>
    </row>
    <row r="34" spans="2:4" s="186" customFormat="1" ht="12.95" customHeight="1" x14ac:dyDescent="0.2">
      <c r="B34" s="86">
        <v>45413</v>
      </c>
      <c r="C34" s="119">
        <v>32474644</v>
      </c>
      <c r="D34" s="119">
        <v>29875782930</v>
      </c>
    </row>
    <row r="35" spans="2:4" s="186" customFormat="1" ht="12.95" customHeight="1" x14ac:dyDescent="0.2">
      <c r="B35" s="86">
        <v>45444</v>
      </c>
      <c r="C35" s="119">
        <v>31169353</v>
      </c>
      <c r="D35" s="119">
        <v>29260191528</v>
      </c>
    </row>
    <row r="36" spans="2:4" s="186" customFormat="1" ht="12.95" customHeight="1" x14ac:dyDescent="0.2">
      <c r="B36" s="86">
        <v>45474</v>
      </c>
      <c r="C36" s="119">
        <v>33136751</v>
      </c>
      <c r="D36" s="119">
        <v>38160747283</v>
      </c>
    </row>
    <row r="37" spans="2:4" s="186" customFormat="1" ht="12.95" customHeight="1" x14ac:dyDescent="0.2">
      <c r="B37" s="86">
        <v>45505</v>
      </c>
      <c r="C37" s="119">
        <v>29854128</v>
      </c>
      <c r="D37" s="119">
        <v>29151197761</v>
      </c>
    </row>
    <row r="38" spans="2:4" s="186" customFormat="1" ht="12.95" customHeight="1" x14ac:dyDescent="0.2">
      <c r="B38" s="86">
        <v>45536</v>
      </c>
      <c r="C38" s="119">
        <v>31673683</v>
      </c>
      <c r="D38" s="119">
        <v>31192294378</v>
      </c>
    </row>
    <row r="39" spans="2:4" s="186" customFormat="1" ht="12.95" customHeight="1" x14ac:dyDescent="0.2">
      <c r="B39" s="86">
        <v>45566</v>
      </c>
      <c r="C39" s="119">
        <v>32569864</v>
      </c>
      <c r="D39" s="119">
        <v>32456723211</v>
      </c>
    </row>
    <row r="40" spans="2:4" s="186" customFormat="1" ht="12.95" customHeight="1" x14ac:dyDescent="0.2">
      <c r="B40" s="86">
        <v>45597</v>
      </c>
      <c r="C40" s="119">
        <v>30580226</v>
      </c>
      <c r="D40" s="119">
        <v>30101576035</v>
      </c>
    </row>
    <row r="41" spans="2:4" s="186" customFormat="1" ht="12.95" customHeight="1" x14ac:dyDescent="0.2">
      <c r="B41" s="188">
        <v>45627</v>
      </c>
      <c r="C41" s="123">
        <v>33639094</v>
      </c>
      <c r="D41" s="123">
        <v>36384157164</v>
      </c>
    </row>
    <row r="42" spans="2:4" ht="12.95" customHeight="1" x14ac:dyDescent="0.2">
      <c r="B42" s="1" t="s">
        <v>157</v>
      </c>
      <c r="C42" s="7"/>
      <c r="D42" s="7"/>
    </row>
    <row r="43" spans="2:4" ht="12.95" customHeight="1" x14ac:dyDescent="0.2">
      <c r="B43" s="17" t="s">
        <v>31</v>
      </c>
      <c r="C43" s="7"/>
      <c r="D43" s="7"/>
    </row>
    <row r="44" spans="2:4" ht="12.95" customHeight="1" x14ac:dyDescent="0.2">
      <c r="C44" s="7"/>
      <c r="D44" s="7"/>
    </row>
    <row r="45" spans="2:4" ht="12.95" customHeight="1" x14ac:dyDescent="0.25">
      <c r="B45" s="32"/>
      <c r="C45" s="203"/>
      <c r="D45" s="124"/>
    </row>
    <row r="46" spans="2:4" ht="12.95" customHeight="1" x14ac:dyDescent="0.2">
      <c r="D46" s="7"/>
    </row>
  </sheetData>
  <customSheetViews>
    <customSheetView guid="{1C338248-5C2C-4A0B-8E41-C56ED2BBA321}" scale="120" showGridLines="0">
      <selection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F20:M20"/>
    <mergeCell ref="C4:D4"/>
    <mergeCell ref="F19:M19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0ABFB-3E2D-4224-9CF5-9F67D0128BCD}">
  <dimension ref="B2:R10"/>
  <sheetViews>
    <sheetView showGridLines="0" topLeftCell="A10" zoomScale="110" zoomScaleNormal="110" workbookViewId="0">
      <selection activeCell="H40" sqref="H40"/>
    </sheetView>
  </sheetViews>
  <sheetFormatPr defaultColWidth="9.33203125" defaultRowHeight="11.25" x14ac:dyDescent="0.2"/>
  <cols>
    <col min="1" max="1" width="3.1640625" style="1" customWidth="1"/>
    <col min="2" max="2" width="14.5" style="1" customWidth="1"/>
    <col min="3" max="3" width="16.1640625" style="1" customWidth="1"/>
    <col min="4" max="4" width="12.1640625" style="1" customWidth="1"/>
    <col min="5" max="5" width="9.33203125" style="1"/>
    <col min="6" max="6" width="13" style="1" customWidth="1"/>
    <col min="7" max="7" width="11" style="1" customWidth="1"/>
    <col min="8" max="10" width="9.33203125" style="1"/>
    <col min="11" max="11" width="12.83203125" style="1" customWidth="1"/>
    <col min="12" max="12" width="15.5" style="1" customWidth="1"/>
    <col min="13" max="13" width="10.83203125" style="1" customWidth="1"/>
    <col min="14" max="14" width="9.33203125" style="1"/>
    <col min="15" max="15" width="19.83203125" style="1" bestFit="1" customWidth="1"/>
    <col min="16" max="17" width="9.33203125" style="1"/>
    <col min="18" max="18" width="12.83203125" style="1" customWidth="1"/>
    <col min="19" max="16384" width="9.33203125" style="1"/>
  </cols>
  <sheetData>
    <row r="2" spans="2:18" ht="12.75" x14ac:dyDescent="0.2">
      <c r="B2" s="125" t="s">
        <v>99</v>
      </c>
      <c r="K2" s="125" t="s">
        <v>100</v>
      </c>
    </row>
    <row r="3" spans="2:18" ht="12.75" x14ac:dyDescent="0.2">
      <c r="B3" s="126"/>
      <c r="C3" s="126" t="s">
        <v>2</v>
      </c>
      <c r="D3" s="127" t="s">
        <v>98</v>
      </c>
      <c r="K3" s="126"/>
      <c r="L3" s="126" t="s">
        <v>2</v>
      </c>
      <c r="M3" s="127" t="s">
        <v>98</v>
      </c>
      <c r="Q3" s="7"/>
      <c r="R3" s="7"/>
    </row>
    <row r="4" spans="2:18" ht="12.75" x14ac:dyDescent="0.2">
      <c r="B4" s="25" t="s">
        <v>52</v>
      </c>
      <c r="C4" s="137">
        <v>43759001</v>
      </c>
      <c r="D4" s="139">
        <f>C4/C6</f>
        <v>0.20005353199968157</v>
      </c>
      <c r="F4" s="25"/>
      <c r="G4" s="25"/>
      <c r="K4" s="25" t="s">
        <v>52</v>
      </c>
      <c r="L4" s="25">
        <v>4197053</v>
      </c>
      <c r="M4" s="139">
        <f>L4/L6</f>
        <v>2.6986832379628449E-2</v>
      </c>
      <c r="N4" s="9"/>
      <c r="O4" s="7"/>
      <c r="Q4" s="7"/>
      <c r="R4" s="7"/>
    </row>
    <row r="5" spans="2:18" ht="12.75" x14ac:dyDescent="0.2">
      <c r="B5" s="130" t="s">
        <v>53</v>
      </c>
      <c r="C5" s="138">
        <v>174977457</v>
      </c>
      <c r="D5" s="132">
        <f>C5/C6</f>
        <v>0.79994646800031843</v>
      </c>
      <c r="F5" s="25"/>
      <c r="G5" s="25"/>
      <c r="K5" s="130" t="s">
        <v>53</v>
      </c>
      <c r="L5" s="131">
        <v>151325201</v>
      </c>
      <c r="M5" s="132">
        <f>L5/L6</f>
        <v>0.9730131676203716</v>
      </c>
      <c r="N5" s="9"/>
      <c r="O5" s="7"/>
      <c r="Q5" s="133"/>
      <c r="R5" s="133"/>
    </row>
    <row r="6" spans="2:18" ht="12.75" x14ac:dyDescent="0.2">
      <c r="B6" s="22" t="s">
        <v>48</v>
      </c>
      <c r="C6" s="137">
        <f>SUM(C4:C5)</f>
        <v>218736458</v>
      </c>
      <c r="D6" s="139">
        <v>1</v>
      </c>
      <c r="K6" s="22" t="s">
        <v>48</v>
      </c>
      <c r="L6" s="25">
        <f>SUM(L4:L5)</f>
        <v>155522254</v>
      </c>
      <c r="M6" s="139">
        <v>1</v>
      </c>
    </row>
    <row r="10" spans="2:18" ht="14.25" x14ac:dyDescent="0.25">
      <c r="B10" s="136" t="s">
        <v>105</v>
      </c>
      <c r="K10" s="140" t="s">
        <v>106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F5F48-20DE-4734-B1A8-BF3CDC70AF23}">
  <dimension ref="B2:O10"/>
  <sheetViews>
    <sheetView showGridLines="0" topLeftCell="A16" zoomScale="120" zoomScaleNormal="120" workbookViewId="0">
      <selection activeCell="H39" sqref="H39"/>
    </sheetView>
  </sheetViews>
  <sheetFormatPr defaultColWidth="9.33203125" defaultRowHeight="11.25" x14ac:dyDescent="0.2"/>
  <cols>
    <col min="1" max="1" width="3.6640625" style="1" customWidth="1"/>
    <col min="2" max="2" width="15.33203125" style="1" customWidth="1"/>
    <col min="3" max="3" width="22" style="1" customWidth="1"/>
    <col min="4" max="4" width="12.1640625" style="1" customWidth="1"/>
    <col min="5" max="5" width="9.33203125" style="1"/>
    <col min="6" max="6" width="14.5" style="1" bestFit="1" customWidth="1"/>
    <col min="7" max="7" width="9.33203125" style="1"/>
    <col min="8" max="8" width="14.5" style="1" bestFit="1" customWidth="1"/>
    <col min="9" max="9" width="20.1640625" style="1" customWidth="1"/>
    <col min="10" max="10" width="15" style="1" customWidth="1"/>
    <col min="11" max="11" width="22.5" style="1" customWidth="1"/>
    <col min="12" max="12" width="17" style="1" customWidth="1"/>
    <col min="13" max="13" width="9.33203125" style="1"/>
    <col min="14" max="14" width="17.1640625" style="1" customWidth="1"/>
    <col min="15" max="15" width="13.5" style="1" customWidth="1"/>
    <col min="16" max="16384" width="9.33203125" style="1"/>
  </cols>
  <sheetData>
    <row r="2" spans="2:15" ht="12.75" x14ac:dyDescent="0.2">
      <c r="B2" s="125" t="s">
        <v>99</v>
      </c>
      <c r="J2" s="125" t="s">
        <v>100</v>
      </c>
    </row>
    <row r="3" spans="2:15" ht="12.75" x14ac:dyDescent="0.2">
      <c r="B3" s="126"/>
      <c r="C3" s="127" t="s">
        <v>4</v>
      </c>
      <c r="D3" s="127" t="s">
        <v>98</v>
      </c>
      <c r="J3" s="126"/>
      <c r="K3" s="127" t="s">
        <v>4</v>
      </c>
      <c r="L3" s="127" t="s">
        <v>98</v>
      </c>
      <c r="N3" s="7"/>
    </row>
    <row r="4" spans="2:15" ht="12.75" x14ac:dyDescent="0.2">
      <c r="B4" s="128" t="s">
        <v>52</v>
      </c>
      <c r="C4" s="128">
        <v>13062618995</v>
      </c>
      <c r="D4" s="129">
        <f>C4/C6</f>
        <v>0.30276439223409007</v>
      </c>
      <c r="F4" s="7"/>
      <c r="G4" s="9"/>
      <c r="H4" s="7"/>
      <c r="J4" s="128" t="s">
        <v>52</v>
      </c>
      <c r="K4" s="205">
        <v>25497029563</v>
      </c>
      <c r="L4" s="129">
        <f>K4/K6</f>
        <v>8.0755876579710159E-2</v>
      </c>
      <c r="N4" s="206"/>
      <c r="O4" s="7"/>
    </row>
    <row r="5" spans="2:15" ht="12.75" x14ac:dyDescent="0.2">
      <c r="B5" s="130" t="s">
        <v>53</v>
      </c>
      <c r="C5" s="131">
        <v>30081883232</v>
      </c>
      <c r="D5" s="132">
        <f>C5/C6</f>
        <v>0.69723560776590998</v>
      </c>
      <c r="F5" s="7"/>
      <c r="G5" s="9"/>
      <c r="H5" s="7"/>
      <c r="J5" s="130" t="s">
        <v>53</v>
      </c>
      <c r="K5" s="131">
        <v>290232681300</v>
      </c>
      <c r="L5" s="132">
        <f>K5/K6</f>
        <v>0.91924412342028983</v>
      </c>
      <c r="N5" s="7"/>
      <c r="O5" s="7"/>
    </row>
    <row r="6" spans="2:15" ht="14.25" customHeight="1" x14ac:dyDescent="0.2">
      <c r="B6" s="134" t="s">
        <v>48</v>
      </c>
      <c r="C6" s="128">
        <f>SUM(C4:C5)</f>
        <v>43144502227</v>
      </c>
      <c r="D6" s="129">
        <v>1</v>
      </c>
      <c r="F6" s="7"/>
      <c r="J6" s="134" t="s">
        <v>48</v>
      </c>
      <c r="K6" s="128">
        <f>K4+K5</f>
        <v>315729710863</v>
      </c>
      <c r="L6" s="129">
        <v>1</v>
      </c>
      <c r="N6" s="93"/>
    </row>
    <row r="10" spans="2:15" ht="14.25" x14ac:dyDescent="0.25">
      <c r="B10" s="135" t="s">
        <v>107</v>
      </c>
      <c r="J10" s="136" t="s">
        <v>108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K30"/>
  <sheetViews>
    <sheetView showGridLines="0" topLeftCell="A7" zoomScale="160" zoomScaleNormal="160" workbookViewId="0">
      <selection activeCell="G17" sqref="G16:H17"/>
    </sheetView>
  </sheetViews>
  <sheetFormatPr defaultColWidth="9.33203125" defaultRowHeight="12.95" customHeight="1" x14ac:dyDescent="0.2"/>
  <cols>
    <col min="1" max="1" width="2.83203125" style="1" customWidth="1"/>
    <col min="2" max="2" width="25.33203125" style="1" customWidth="1"/>
    <col min="3" max="3" width="13.83203125" style="1" bestFit="1" customWidth="1"/>
    <col min="4" max="4" width="11.6640625" style="1" customWidth="1"/>
    <col min="5" max="5" width="19.1640625" style="1" customWidth="1"/>
    <col min="6" max="6" width="12.5" style="1" customWidth="1"/>
    <col min="7" max="7" width="18.6640625" style="1" bestFit="1" customWidth="1"/>
    <col min="8" max="8" width="12.5" style="1" customWidth="1"/>
    <col min="9" max="9" width="14.5" style="1" bestFit="1" customWidth="1"/>
    <col min="10" max="10" width="12.1640625" style="1" customWidth="1"/>
    <col min="11" max="16384" width="9.33203125" style="1"/>
  </cols>
  <sheetData>
    <row r="2" spans="2:11" ht="12.95" customHeight="1" x14ac:dyDescent="0.25">
      <c r="B2" s="32" t="s">
        <v>88</v>
      </c>
    </row>
    <row r="4" spans="2:11" ht="12.75" x14ac:dyDescent="0.25">
      <c r="B4" s="10" t="s">
        <v>49</v>
      </c>
      <c r="C4" s="11" t="s">
        <v>32</v>
      </c>
      <c r="D4" s="11" t="s">
        <v>98</v>
      </c>
      <c r="E4" s="11" t="s">
        <v>79</v>
      </c>
      <c r="F4" s="107" t="s">
        <v>98</v>
      </c>
      <c r="G4" s="108" t="s">
        <v>48</v>
      </c>
      <c r="H4" s="107" t="s">
        <v>98</v>
      </c>
      <c r="J4" s="109"/>
      <c r="K4" s="109"/>
    </row>
    <row r="5" spans="2:11" ht="12.95" customHeight="1" x14ac:dyDescent="0.2">
      <c r="B5" s="1" t="s">
        <v>18</v>
      </c>
      <c r="C5" s="13">
        <v>309692</v>
      </c>
      <c r="D5" s="110">
        <f>C5/C12</f>
        <v>1.7698965644471561E-3</v>
      </c>
      <c r="E5" s="13">
        <v>12330279</v>
      </c>
      <c r="F5" s="110">
        <f>E5/E12</f>
        <v>8.1481993207463174E-2</v>
      </c>
      <c r="G5" s="7">
        <f t="shared" ref="G5:G11" si="0">C5+E5</f>
        <v>12639971</v>
      </c>
      <c r="H5" s="9">
        <f>G5/G12</f>
        <v>3.8736953837501378E-2</v>
      </c>
      <c r="I5" s="7"/>
      <c r="J5" s="111"/>
      <c r="K5" s="111"/>
    </row>
    <row r="6" spans="2:11" ht="12.95" customHeight="1" x14ac:dyDescent="0.2">
      <c r="B6" s="1" t="s">
        <v>37</v>
      </c>
      <c r="C6" s="7">
        <v>12071031</v>
      </c>
      <c r="D6" s="9">
        <f>C6/C12</f>
        <v>6.8986206606031539E-2</v>
      </c>
      <c r="E6" s="13">
        <v>113943561</v>
      </c>
      <c r="F6" s="110">
        <f>E6/E12</f>
        <v>0.75297148291909421</v>
      </c>
      <c r="G6" s="7">
        <f t="shared" si="0"/>
        <v>126014592</v>
      </c>
      <c r="H6" s="9">
        <f>G6/G12</f>
        <v>0.38618929055735735</v>
      </c>
      <c r="I6" s="9"/>
      <c r="J6" s="204"/>
      <c r="K6" s="111"/>
    </row>
    <row r="7" spans="2:11" ht="12.95" customHeight="1" x14ac:dyDescent="0.2">
      <c r="B7" s="1" t="s">
        <v>19</v>
      </c>
      <c r="C7" s="7">
        <v>0</v>
      </c>
      <c r="D7" s="9">
        <v>0</v>
      </c>
      <c r="E7" s="13">
        <v>3788</v>
      </c>
      <c r="F7" s="110">
        <v>1E-4</v>
      </c>
      <c r="G7" s="7">
        <f t="shared" si="0"/>
        <v>3788</v>
      </c>
      <c r="H7" s="9">
        <v>1E-4</v>
      </c>
      <c r="I7" s="9"/>
      <c r="J7" s="204"/>
      <c r="K7" s="111"/>
    </row>
    <row r="8" spans="2:11" ht="12.95" customHeight="1" x14ac:dyDescent="0.2">
      <c r="B8" s="91" t="s">
        <v>26</v>
      </c>
      <c r="C8" s="13">
        <v>162020306</v>
      </c>
      <c r="D8" s="110">
        <f>C8/C12</f>
        <v>0.92594959818166744</v>
      </c>
      <c r="E8" s="13">
        <v>22916275</v>
      </c>
      <c r="F8" s="110">
        <f>E8/E12</f>
        <v>0.15143726787450293</v>
      </c>
      <c r="G8" s="7">
        <f t="shared" si="0"/>
        <v>184936581</v>
      </c>
      <c r="H8" s="9">
        <f>G8/G12</f>
        <v>0.56676394281777498</v>
      </c>
      <c r="I8" s="110"/>
      <c r="J8" s="9"/>
      <c r="K8" s="7"/>
    </row>
    <row r="9" spans="2:11" ht="12.95" customHeight="1" x14ac:dyDescent="0.2">
      <c r="B9" s="1" t="s">
        <v>36</v>
      </c>
      <c r="C9" s="7">
        <v>68547</v>
      </c>
      <c r="D9" s="110">
        <f>C9/C12</f>
        <v>3.9174760666455449E-4</v>
      </c>
      <c r="E9" s="13">
        <v>1</v>
      </c>
      <c r="F9" s="110">
        <v>0</v>
      </c>
      <c r="G9" s="7">
        <f t="shared" si="0"/>
        <v>68548</v>
      </c>
      <c r="H9" s="9">
        <f>G9/G12</f>
        <v>2.1007490536592563E-4</v>
      </c>
      <c r="I9" s="9"/>
      <c r="J9" s="9"/>
      <c r="K9" s="7"/>
    </row>
    <row r="10" spans="2:11" ht="12.95" customHeight="1" x14ac:dyDescent="0.2">
      <c r="B10" s="1" t="s">
        <v>20</v>
      </c>
      <c r="C10" s="7">
        <v>233109</v>
      </c>
      <c r="D10" s="110">
        <f>C10/C12</f>
        <v>1.3322230417373137E-3</v>
      </c>
      <c r="E10" s="13">
        <v>0</v>
      </c>
      <c r="F10" s="110">
        <v>0</v>
      </c>
      <c r="G10" s="7">
        <f t="shared" si="0"/>
        <v>233109</v>
      </c>
      <c r="H10" s="9">
        <f>G10/G12</f>
        <v>7.143950387311892E-4</v>
      </c>
      <c r="I10" s="9"/>
      <c r="J10" s="9"/>
      <c r="K10" s="7"/>
    </row>
    <row r="11" spans="2:11" ht="12.95" customHeight="1" x14ac:dyDescent="0.2">
      <c r="B11" s="15" t="s">
        <v>21</v>
      </c>
      <c r="C11" s="112">
        <v>274772</v>
      </c>
      <c r="D11" s="113">
        <f>C11/C12</f>
        <v>1.5703279994519522E-3</v>
      </c>
      <c r="E11" s="16">
        <v>2131297</v>
      </c>
      <c r="F11" s="114">
        <v>1.4E-2</v>
      </c>
      <c r="G11" s="7">
        <f t="shared" si="0"/>
        <v>2406069</v>
      </c>
      <c r="H11" s="115">
        <v>7.3000000000000001E-3</v>
      </c>
      <c r="I11" s="7"/>
      <c r="J11" s="7"/>
      <c r="K11" s="7"/>
    </row>
    <row r="12" spans="2:11" ht="12.95" customHeight="1" x14ac:dyDescent="0.25">
      <c r="B12" s="122" t="s">
        <v>48</v>
      </c>
      <c r="C12" s="194">
        <f>SUM(C5:C11)</f>
        <v>174977457</v>
      </c>
      <c r="D12" s="195">
        <v>1</v>
      </c>
      <c r="E12" s="196">
        <f>SUM(E5:E11)</f>
        <v>151325201</v>
      </c>
      <c r="F12" s="197">
        <v>1</v>
      </c>
      <c r="G12" s="198">
        <f>SUM(G5:G11)</f>
        <v>326302658</v>
      </c>
      <c r="H12" s="199">
        <v>1</v>
      </c>
      <c r="I12" s="7"/>
      <c r="J12" s="7"/>
      <c r="K12" s="7"/>
    </row>
    <row r="13" spans="2:11" ht="12.95" customHeight="1" x14ac:dyDescent="0.2">
      <c r="B13" s="17" t="s">
        <v>80</v>
      </c>
      <c r="C13" s="7"/>
      <c r="D13" s="7"/>
      <c r="E13" s="116"/>
      <c r="J13" s="7"/>
      <c r="K13" s="7"/>
    </row>
    <row r="14" spans="2:11" ht="12.95" customHeight="1" x14ac:dyDescent="0.2">
      <c r="B14" s="17" t="s">
        <v>147</v>
      </c>
      <c r="C14" s="7"/>
      <c r="D14" s="7"/>
      <c r="E14" s="7"/>
      <c r="J14" s="7"/>
      <c r="K14" s="7"/>
    </row>
    <row r="15" spans="2:11" ht="12.95" customHeight="1" x14ac:dyDescent="0.2">
      <c r="B15" s="17" t="s">
        <v>31</v>
      </c>
      <c r="C15" s="7"/>
      <c r="D15" s="7"/>
      <c r="E15" s="7"/>
      <c r="J15" s="7"/>
      <c r="K15" s="7"/>
    </row>
    <row r="16" spans="2:11" ht="12.95" customHeight="1" x14ac:dyDescent="0.2">
      <c r="J16" s="7"/>
      <c r="K16" s="7"/>
    </row>
    <row r="17" spans="2:11" ht="12.95" customHeight="1" x14ac:dyDescent="0.25">
      <c r="B17" s="32" t="s">
        <v>89</v>
      </c>
      <c r="I17" s="7"/>
      <c r="J17" s="7"/>
      <c r="K17" s="7"/>
    </row>
    <row r="18" spans="2:11" ht="12.95" customHeight="1" x14ac:dyDescent="0.2">
      <c r="I18" s="7"/>
      <c r="J18" s="7"/>
      <c r="K18" s="7"/>
    </row>
    <row r="19" spans="2:11" ht="12.75" x14ac:dyDescent="0.25">
      <c r="B19" s="10" t="s">
        <v>49</v>
      </c>
      <c r="C19" s="11" t="s">
        <v>32</v>
      </c>
      <c r="D19" s="11" t="s">
        <v>98</v>
      </c>
      <c r="E19" s="11" t="s">
        <v>79</v>
      </c>
      <c r="F19" s="11" t="s">
        <v>98</v>
      </c>
      <c r="G19" s="108" t="s">
        <v>48</v>
      </c>
      <c r="H19" s="107" t="s">
        <v>98</v>
      </c>
      <c r="I19" s="7"/>
      <c r="J19" s="7"/>
      <c r="K19" s="7"/>
    </row>
    <row r="20" spans="2:11" ht="12.95" customHeight="1" x14ac:dyDescent="0.2">
      <c r="B20" s="1" t="s">
        <v>18</v>
      </c>
      <c r="C20" s="116">
        <v>126329570</v>
      </c>
      <c r="D20" s="117">
        <f>C20/C27</f>
        <v>4.1995247029245411E-3</v>
      </c>
      <c r="E20" s="13">
        <v>12181873645</v>
      </c>
      <c r="F20" s="9">
        <f>E20/E27</f>
        <v>4.1972784010523491E-2</v>
      </c>
      <c r="G20" s="7">
        <f t="shared" ref="G20:G26" si="1">C20+E20</f>
        <v>12308203215</v>
      </c>
      <c r="H20" s="9">
        <v>3.8300000000000001E-2</v>
      </c>
      <c r="I20" s="118"/>
      <c r="J20" s="7"/>
    </row>
    <row r="21" spans="2:11" ht="12.95" customHeight="1" x14ac:dyDescent="0.2">
      <c r="B21" s="91" t="s">
        <v>37</v>
      </c>
      <c r="C21" s="119">
        <v>3934695113</v>
      </c>
      <c r="D21" s="120">
        <f>C21/C27</f>
        <v>0.1307995374758259</v>
      </c>
      <c r="E21" s="121">
        <v>252303278126</v>
      </c>
      <c r="F21" s="120">
        <f>E21/E27</f>
        <v>0.86931381054639345</v>
      </c>
      <c r="G21" s="7">
        <f t="shared" si="1"/>
        <v>256237973239</v>
      </c>
      <c r="H21" s="9">
        <f>G21/G27</f>
        <v>0.79995732184378132</v>
      </c>
      <c r="I21" s="118"/>
      <c r="J21" s="9"/>
    </row>
    <row r="22" spans="2:11" ht="12.95" customHeight="1" x14ac:dyDescent="0.2">
      <c r="B22" s="1" t="s">
        <v>19</v>
      </c>
      <c r="C22" s="7">
        <v>0</v>
      </c>
      <c r="D22" s="9">
        <f>C22/C27</f>
        <v>0</v>
      </c>
      <c r="E22" s="13">
        <v>5347187</v>
      </c>
      <c r="F22" s="9">
        <v>1E-4</v>
      </c>
      <c r="G22" s="7">
        <f t="shared" si="1"/>
        <v>5347187</v>
      </c>
      <c r="H22" s="9">
        <v>1E-4</v>
      </c>
      <c r="I22" s="9"/>
      <c r="J22" s="9"/>
    </row>
    <row r="23" spans="2:11" ht="12.95" customHeight="1" x14ac:dyDescent="0.2">
      <c r="B23" s="1" t="s">
        <v>26</v>
      </c>
      <c r="C23" s="13">
        <v>25640799549</v>
      </c>
      <c r="D23" s="110">
        <f>C23/C27</f>
        <v>0.85236711491032502</v>
      </c>
      <c r="E23" s="13">
        <v>15526438749</v>
      </c>
      <c r="F23" s="9">
        <f>E23/E27</f>
        <v>5.3496521065286386E-2</v>
      </c>
      <c r="G23" s="13">
        <f t="shared" si="1"/>
        <v>41167238298</v>
      </c>
      <c r="H23" s="9">
        <f>G23/G27</f>
        <v>0.12852128542968236</v>
      </c>
      <c r="I23" s="118"/>
      <c r="J23" s="9"/>
    </row>
    <row r="24" spans="2:11" ht="12.95" customHeight="1" x14ac:dyDescent="0.2">
      <c r="B24" s="1" t="s">
        <v>36</v>
      </c>
      <c r="C24" s="7">
        <v>11868417</v>
      </c>
      <c r="D24" s="9">
        <f>C24/C27</f>
        <v>3.9453716478342782E-4</v>
      </c>
      <c r="E24" s="13">
        <v>700</v>
      </c>
      <c r="F24" s="9">
        <v>0</v>
      </c>
      <c r="G24" s="7">
        <f t="shared" si="1"/>
        <v>11869117</v>
      </c>
      <c r="H24" s="9">
        <v>1E-4</v>
      </c>
      <c r="I24" s="9"/>
      <c r="J24" s="9"/>
      <c r="K24" s="7"/>
    </row>
    <row r="25" spans="2:11" ht="12.95" customHeight="1" x14ac:dyDescent="0.2">
      <c r="B25" s="1" t="s">
        <v>20</v>
      </c>
      <c r="C25" s="7">
        <v>6557100</v>
      </c>
      <c r="D25" s="9">
        <f>C25/C27</f>
        <v>2.1797512197299897E-4</v>
      </c>
      <c r="E25" s="13">
        <v>0</v>
      </c>
      <c r="F25" s="9">
        <v>0</v>
      </c>
      <c r="G25" s="7">
        <f t="shared" si="1"/>
        <v>6557100</v>
      </c>
      <c r="H25" s="9">
        <v>1E-4</v>
      </c>
      <c r="I25" s="9"/>
      <c r="J25" s="9"/>
      <c r="K25" s="7"/>
    </row>
    <row r="26" spans="2:11" ht="12.95" customHeight="1" x14ac:dyDescent="0.2">
      <c r="B26" s="190" t="s">
        <v>21</v>
      </c>
      <c r="C26" s="191">
        <v>361623543</v>
      </c>
      <c r="D26" s="192">
        <f>C26/C27</f>
        <v>1.2021310624168158E-2</v>
      </c>
      <c r="E26" s="193">
        <v>10215742893</v>
      </c>
      <c r="F26" s="114">
        <v>3.5099999999999999E-2</v>
      </c>
      <c r="G26" s="123">
        <f t="shared" si="1"/>
        <v>10577366436</v>
      </c>
      <c r="H26" s="114">
        <v>3.2899999999999999E-2</v>
      </c>
      <c r="I26" s="110"/>
      <c r="J26" s="7"/>
    </row>
    <row r="27" spans="2:11" ht="12.95" customHeight="1" x14ac:dyDescent="0.25">
      <c r="B27" s="122" t="s">
        <v>48</v>
      </c>
      <c r="C27" s="194">
        <f>SUM(C20:C26)</f>
        <v>30081873292</v>
      </c>
      <c r="D27" s="195">
        <v>1</v>
      </c>
      <c r="E27" s="196">
        <f>SUM(E20:E26)</f>
        <v>290232681300</v>
      </c>
      <c r="F27" s="200">
        <v>1</v>
      </c>
      <c r="G27" s="36">
        <f>SUM(G20:G26)</f>
        <v>320314554592</v>
      </c>
      <c r="H27" s="200">
        <v>1</v>
      </c>
      <c r="I27" s="124"/>
    </row>
    <row r="28" spans="2:11" ht="12.95" customHeight="1" x14ac:dyDescent="0.2">
      <c r="B28" s="17" t="s">
        <v>85</v>
      </c>
      <c r="F28" s="9"/>
      <c r="G28" s="9"/>
    </row>
    <row r="29" spans="2:11" ht="12.95" customHeight="1" x14ac:dyDescent="0.2">
      <c r="B29" s="17" t="s">
        <v>147</v>
      </c>
    </row>
    <row r="30" spans="2:11" ht="12.95" customHeight="1" x14ac:dyDescent="0.2">
      <c r="B30" s="17" t="s">
        <v>31</v>
      </c>
    </row>
  </sheetData>
  <sortState xmlns:xlrd2="http://schemas.microsoft.com/office/spreadsheetml/2017/richdata2" ref="B25:H30">
    <sortCondition ref="G26:G30"/>
  </sortState>
  <customSheetViews>
    <customSheetView guid="{1C338248-5C2C-4A0B-8E41-C56ED2BBA321}" scale="140" showGridLines="0" fitToPage="1" topLeftCell="A16">
      <selection activeCell="F13" sqref="F13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  <ignoredErrors>
    <ignoredError sqref="G26 G5:G8 G11 G20:G2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15"/>
  <sheetViews>
    <sheetView showGridLines="0" zoomScale="140" zoomScaleNormal="140" workbookViewId="0">
      <selection activeCell="B3" sqref="B3"/>
    </sheetView>
  </sheetViews>
  <sheetFormatPr defaultColWidth="9.33203125" defaultRowHeight="12.95" customHeight="1" x14ac:dyDescent="0.2"/>
  <cols>
    <col min="1" max="1" width="2.83203125" style="1" customWidth="1"/>
    <col min="2" max="2" width="24.1640625" style="1" customWidth="1"/>
    <col min="3" max="3" width="12.33203125" style="1" customWidth="1"/>
    <col min="4" max="4" width="14.6640625" style="1" customWidth="1"/>
    <col min="5" max="5" width="15.33203125" style="1" customWidth="1"/>
    <col min="6" max="6" width="14.6640625" style="1" customWidth="1"/>
    <col min="7" max="16384" width="9.33203125" style="1"/>
  </cols>
  <sheetData>
    <row r="2" spans="2:6" ht="12.95" customHeight="1" x14ac:dyDescent="0.25">
      <c r="B2" s="100" t="s">
        <v>93</v>
      </c>
    </row>
    <row r="4" spans="2:6" ht="13.15" customHeight="1" x14ac:dyDescent="0.2">
      <c r="B4" s="224" t="s">
        <v>22</v>
      </c>
      <c r="C4" s="226" t="s">
        <v>32</v>
      </c>
      <c r="D4" s="226"/>
      <c r="E4" s="219" t="s">
        <v>79</v>
      </c>
      <c r="F4" s="219"/>
    </row>
    <row r="5" spans="2:6" ht="25.5" x14ac:dyDescent="0.2">
      <c r="B5" s="225"/>
      <c r="C5" s="101" t="s">
        <v>23</v>
      </c>
      <c r="D5" s="101" t="s">
        <v>24</v>
      </c>
      <c r="E5" s="11" t="s">
        <v>23</v>
      </c>
      <c r="F5" s="11" t="s">
        <v>25</v>
      </c>
    </row>
    <row r="6" spans="2:6" ht="12.95" customHeight="1" x14ac:dyDescent="0.2">
      <c r="B6" s="1" t="s">
        <v>37</v>
      </c>
      <c r="C6" s="13">
        <v>6</v>
      </c>
      <c r="D6" s="13">
        <v>2060</v>
      </c>
      <c r="E6" s="7">
        <v>467.17135641100282</v>
      </c>
      <c r="F6" s="7">
        <v>1034449.5435689071</v>
      </c>
    </row>
    <row r="7" spans="2:6" ht="12.95" customHeight="1" x14ac:dyDescent="0.2">
      <c r="B7" s="92" t="s">
        <v>26</v>
      </c>
      <c r="C7" s="19">
        <v>66</v>
      </c>
      <c r="D7" s="19">
        <v>10504</v>
      </c>
      <c r="E7" s="123">
        <v>99</v>
      </c>
      <c r="F7" s="123">
        <v>67338</v>
      </c>
    </row>
    <row r="8" spans="2:6" ht="12.95" customHeight="1" x14ac:dyDescent="0.2">
      <c r="B8" s="102" t="s">
        <v>148</v>
      </c>
    </row>
    <row r="9" spans="2:6" ht="12.95" customHeight="1" x14ac:dyDescent="0.2">
      <c r="B9" s="17" t="s">
        <v>31</v>
      </c>
    </row>
    <row r="10" spans="2:6" ht="12.95" customHeight="1" x14ac:dyDescent="0.2">
      <c r="B10" s="17"/>
      <c r="C10" s="103"/>
    </row>
    <row r="11" spans="2:6" s="14" customFormat="1" ht="12.95" customHeight="1" x14ac:dyDescent="0.35">
      <c r="B11" s="104"/>
    </row>
    <row r="12" spans="2:6" s="14" customFormat="1" ht="12.95" customHeight="1" x14ac:dyDescent="0.2">
      <c r="B12" s="105"/>
    </row>
    <row r="13" spans="2:6" s="14" customFormat="1" ht="12.95" customHeight="1" x14ac:dyDescent="0.2">
      <c r="D13" s="106"/>
    </row>
    <row r="14" spans="2:6" ht="12.95" customHeight="1" x14ac:dyDescent="0.2">
      <c r="C14" s="14"/>
      <c r="D14" s="14"/>
      <c r="E14" s="14"/>
    </row>
    <row r="15" spans="2:6" ht="12.95" customHeight="1" x14ac:dyDescent="0.2">
      <c r="C15" s="14"/>
    </row>
  </sheetData>
  <customSheetViews>
    <customSheetView guid="{1C338248-5C2C-4A0B-8E41-C56ED2BBA321}" scale="130" showGridLines="0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4:B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W S J W C Z r l B O m A A A A 9 w A A A B I A H A B D b 2 5 m a W c v U G F j a 2 F n Z S 5 4 b W w g o h g A K K A U A A A A A A A A A A A A A A A A A A A A A A A A A A A A h Y 8 x D o I w G I W v Q r r T F k w U y U 8 Z X B w k M Z o Y 1 6 Z W a I R i 2 m K 5 m 4 N H 8 g p i F H V z f N / 7 h v f u 1 x v k f V M H F 2 m s a n W G I k x R I L V o D 0 q X G e r c M U x Q z m D N x Y m X M h h k b d P e H j J U O X d O C f H e Y z / B r S l J T G l E 9 s V q K y r Z c P S R 1 X 8 5 V N o 6 r o V E D H a v M S z G 8 y m O k o T O M A U y U i i U / h r x M P j Z / k B Y d L X r j G S V C Z c b I G M E 8 j 7 B H l B L A w Q U A A I A C A C J Z I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W S J W C i K R 7 g O A A A A E Q A A A B M A H A B G b 3 J t d W x h c y 9 T Z W N 0 a W 9 u M S 5 t I K I Y A C i g F A A A A A A A A A A A A A A A A A A A A A A A A A A A A C t O T S 7 J z M 9 T C I b Q h t Y A U E s B A i 0 A F A A C A A g A i W S J W C Z r l B O m A A A A 9 w A A A B I A A A A A A A A A A A A A A A A A A A A A A E N v b m Z p Z y 9 Q Y W N r Y W d l L n h t b F B L A Q I t A B Q A A g A I A I l k i V g P y u m r p A A A A O k A A A A T A A A A A A A A A A A A A A A A A P I A A A B b Q 2 9 u d G V u d F 9 U e X B l c 1 0 u e G 1 s U E s B A i 0 A F A A C A A g A i W S J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M 0 P 1 o 1 7 r F A n m j 8 u z g g t L Y A A A A A A g A A A A A A A 2 Y A A M A A A A A Q A A A A 5 R + b f v 9 e G y l n X M c w F G S H M w A A A A A E g A A A o A A A A B A A A A B F e 4 F B R s h I + E x m o t 6 U K v h 9 U A A A A I 2 E A x o k s Q J 8 l J 4 F D B Q + 4 u s u L v I c n J / 7 v e U s m L 2 M + b d s X 4 6 I J 1 Y z l U Q z y s U a k I z K z F a A / D D y F X 4 O 0 t 4 8 u s 7 v A K 2 E S / q 6 r h O V g 4 H c P b p a U Z b a F A A A A A S 3 k m x 9 r w 6 l c + O v W u o f / M i z A A E r < / D a t a M a s h u p > 
</file>

<file path=customXml/itemProps1.xml><?xml version="1.0" encoding="utf-8"?>
<ds:datastoreItem xmlns:ds="http://schemas.openxmlformats.org/officeDocument/2006/customXml" ds:itemID="{7A0D60F5-40CC-45B7-BA24-788205029F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27</vt:i4>
      </vt:variant>
    </vt:vector>
  </HeadingPairs>
  <TitlesOfParts>
    <vt:vector size="27" baseType="lpstr">
      <vt:lpstr>Tablica 1.</vt:lpstr>
      <vt:lpstr>Slika 1., 2., 3. i 4.</vt:lpstr>
      <vt:lpstr>Slika 5.</vt:lpstr>
      <vt:lpstr>Slika 6.</vt:lpstr>
      <vt:lpstr>Slika 7.</vt:lpstr>
      <vt:lpstr>Slika 8. i 10.</vt:lpstr>
      <vt:lpstr>Slika 9. i 11.</vt:lpstr>
      <vt:lpstr>Tablica 2. i 3.</vt:lpstr>
      <vt:lpstr>Tablica 4.</vt:lpstr>
      <vt:lpstr>Slika 12.</vt:lpstr>
      <vt:lpstr>Slika 13.</vt:lpstr>
      <vt:lpstr>Slika 14.</vt:lpstr>
      <vt:lpstr>Slika 15.</vt:lpstr>
      <vt:lpstr>Slika 16., 17. i 18.</vt:lpstr>
      <vt:lpstr>Slika 19.</vt:lpstr>
      <vt:lpstr>Slika 20.</vt:lpstr>
      <vt:lpstr>Slika 21.</vt:lpstr>
      <vt:lpstr>Slika 22.</vt:lpstr>
      <vt:lpstr>Slika 23.</vt:lpstr>
      <vt:lpstr>Slika 24.</vt:lpstr>
      <vt:lpstr>Slika 25.</vt:lpstr>
      <vt:lpstr>Tablica 5.</vt:lpstr>
      <vt:lpstr>Slika 26.</vt:lpstr>
      <vt:lpstr>Slika 27.</vt:lpstr>
      <vt:lpstr>Tablica 6. </vt:lpstr>
      <vt:lpstr>Tablica 7.</vt:lpstr>
      <vt:lpstr>Tablica 8.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Antonija Vidović</cp:lastModifiedBy>
  <cp:lastPrinted>2023-04-26T12:11:20Z</cp:lastPrinted>
  <dcterms:created xsi:type="dcterms:W3CDTF">2016-02-25T14:37:25Z</dcterms:created>
  <dcterms:modified xsi:type="dcterms:W3CDTF">2025-07-16T12:33:28Z</dcterms:modified>
</cp:coreProperties>
</file>