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ISPP\NKS i Target web\NKS SCT\"/>
    </mc:Choice>
  </mc:AlternateContent>
  <xr:revisionPtr revIDLastSave="0" documentId="13_ncr:1_{84F9D335-66D0-4720-B60D-3AE1E418F8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rijednost trans. po ciklusi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N12" i="1" s="1"/>
  <c r="F12" i="1"/>
  <c r="H12" i="1"/>
  <c r="J12" i="1"/>
  <c r="L12" i="1"/>
  <c r="U18" i="1"/>
  <c r="U19" i="1"/>
  <c r="U20" i="1"/>
  <c r="U21" i="1"/>
  <c r="U17" i="1"/>
  <c r="M8" i="1" l="1"/>
  <c r="L8" i="1" s="1"/>
  <c r="M9" i="1"/>
  <c r="L9" i="1" s="1"/>
  <c r="M10" i="1"/>
  <c r="L10" i="1" s="1"/>
  <c r="M11" i="1"/>
  <c r="L11" i="1" s="1"/>
  <c r="J11" i="1" l="1"/>
  <c r="F11" i="1" l="1"/>
  <c r="D11" i="1"/>
  <c r="H11" i="1"/>
  <c r="N11" i="1" l="1"/>
  <c r="J8" i="1"/>
  <c r="H8" i="1"/>
  <c r="F8" i="1"/>
  <c r="D8" i="1"/>
  <c r="N8" i="1" l="1"/>
  <c r="H9" i="1"/>
  <c r="D9" i="1" l="1"/>
  <c r="F9" i="1"/>
  <c r="J9" i="1"/>
  <c r="N9" i="1" l="1"/>
  <c r="J10" i="1"/>
  <c r="F10" i="1" l="1"/>
  <c r="D10" i="1"/>
  <c r="H10" i="1"/>
  <c r="N10" i="1" l="1"/>
  <c r="T17" i="1"/>
  <c r="T18" i="1" l="1"/>
  <c r="T19" i="1"/>
  <c r="T20" i="1"/>
  <c r="T21" i="1"/>
  <c r="Q18" i="1"/>
  <c r="R18" i="1"/>
  <c r="S18" i="1"/>
  <c r="Q19" i="1"/>
  <c r="R19" i="1"/>
  <c r="S19" i="1"/>
  <c r="Q20" i="1"/>
  <c r="R20" i="1"/>
  <c r="S20" i="1"/>
  <c r="Q21" i="1"/>
  <c r="R21" i="1"/>
  <c r="S21" i="1"/>
  <c r="P18" i="1"/>
  <c r="P19" i="1"/>
  <c r="P20" i="1"/>
  <c r="P21" i="1"/>
  <c r="Q17" i="1" l="1"/>
  <c r="R17" i="1"/>
  <c r="S17" i="1"/>
</calcChain>
</file>

<file path=xl/sharedStrings.xml><?xml version="1.0" encoding="utf-8"?>
<sst xmlns="http://schemas.openxmlformats.org/spreadsheetml/2006/main" count="32" uniqueCount="17">
  <si>
    <t>Ukupno</t>
  </si>
  <si>
    <t>1. ciklus</t>
  </si>
  <si>
    <t>2. ciklus</t>
  </si>
  <si>
    <t>3. ciklus</t>
  </si>
  <si>
    <t>Godina</t>
  </si>
  <si>
    <t>Vrijednost</t>
  </si>
  <si>
    <t>Udio</t>
  </si>
  <si>
    <t>Izvor: Fina</t>
  </si>
  <si>
    <t>4. ciklus</t>
  </si>
  <si>
    <t>2020.</t>
  </si>
  <si>
    <t>2021.</t>
  </si>
  <si>
    <t>2022.</t>
  </si>
  <si>
    <t>u mil. eur</t>
  </si>
  <si>
    <t xml:space="preserve">Ukupna vrijednost platnih transakcija prema ciklusima EuroNKS-SCT </t>
  </si>
  <si>
    <t>2023.*</t>
  </si>
  <si>
    <t>5. ciklus</t>
  </si>
  <si>
    <t>* Iskazani statistički podaci za 2023. godinu značajno odstupaju u odnosu na prethodne godine iz razloga što je uvođenjem eura kao nacionalne valute u RH sa 01.01.2023.
obradu svih transakcija iz Nacionalnog klirinškog sustava (NKS) koji je prestao s radom u potpunosti preuzeo EuroNKS.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</si>
</sst>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2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4" fillId="0" borderId="2" applyNumberFormat="0" applyFill="0" applyAlignment="0" applyProtection="0"/>
    <xf numFmtId="164" fontId="6" fillId="0" borderId="3" applyNumberFormat="0" applyProtection="0">
      <alignment horizontal="right" vertical="center" wrapText="1"/>
    </xf>
  </cellStyleXfs>
  <cellXfs count="48">
    <xf numFmtId="0" fontId="0" fillId="0" borderId="0" xfId="0" applyNumberFormat="1"/>
    <xf numFmtId="0" fontId="3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vertical="center"/>
    </xf>
    <xf numFmtId="10" fontId="3" fillId="0" borderId="0" xfId="0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>
      <alignment vertical="center"/>
    </xf>
    <xf numFmtId="0" fontId="5" fillId="0" borderId="0" xfId="3" applyNumberFormat="1" applyFill="1" applyBorder="1" applyAlignment="1">
      <alignment vertical="center"/>
    </xf>
    <xf numFmtId="0" fontId="2" fillId="0" borderId="0" xfId="4" applyNumberFormat="1" applyFill="1" applyAlignment="1">
      <alignment vertical="center"/>
    </xf>
    <xf numFmtId="4" fontId="6" fillId="0" borderId="3" xfId="11" applyNumberFormat="1">
      <alignment horizontal="right" vertical="center" wrapText="1"/>
    </xf>
    <xf numFmtId="1" fontId="3" fillId="0" borderId="0" xfId="1" applyNumberFormat="1" applyFont="1" applyFill="1" applyBorder="1" applyAlignment="1">
      <alignment horizontal="left" vertical="center"/>
    </xf>
    <xf numFmtId="1" fontId="0" fillId="0" borderId="0" xfId="0" applyNumberFormat="1"/>
    <xf numFmtId="3" fontId="0" fillId="0" borderId="0" xfId="0" applyNumberFormat="1"/>
    <xf numFmtId="10" fontId="0" fillId="0" borderId="0" xfId="0" applyNumberFormat="1"/>
    <xf numFmtId="9" fontId="0" fillId="0" borderId="0" xfId="0" applyNumberFormat="1"/>
    <xf numFmtId="4" fontId="6" fillId="2" borderId="3" xfId="11" applyNumberFormat="1" applyFill="1">
      <alignment horizontal="right" vertical="center" wrapText="1"/>
    </xf>
    <xf numFmtId="3" fontId="3" fillId="2" borderId="0" xfId="1" applyNumberFormat="1" applyFont="1" applyFill="1" applyBorder="1" applyAlignment="1">
      <alignment vertical="center"/>
    </xf>
    <xf numFmtId="10" fontId="3" fillId="2" borderId="0" xfId="2" applyNumberFormat="1" applyFont="1" applyFill="1" applyBorder="1" applyAlignment="1">
      <alignment vertical="center"/>
    </xf>
    <xf numFmtId="3" fontId="3" fillId="2" borderId="0" xfId="2" applyNumberFormat="1" applyFont="1" applyFill="1" applyBorder="1" applyAlignment="1">
      <alignment vertical="center"/>
    </xf>
    <xf numFmtId="4" fontId="6" fillId="0" borderId="3" xfId="11" applyNumberFormat="1" applyFill="1">
      <alignment horizontal="right" vertical="center" wrapText="1"/>
    </xf>
    <xf numFmtId="3" fontId="3" fillId="0" borderId="0" xfId="2" applyNumberFormat="1" applyFont="1" applyFill="1" applyBorder="1" applyAlignment="1">
      <alignment vertical="center"/>
    </xf>
    <xf numFmtId="3" fontId="4" fillId="0" borderId="2" xfId="10" applyNumberFormat="1" applyFill="1" applyBorder="1" applyAlignment="1">
      <alignment vertical="center"/>
    </xf>
    <xf numFmtId="10" fontId="3" fillId="0" borderId="2" xfId="2" applyNumberFormat="1" applyFont="1" applyFill="1" applyBorder="1" applyAlignment="1">
      <alignment vertical="center"/>
    </xf>
    <xf numFmtId="9" fontId="3" fillId="2" borderId="0" xfId="2" applyNumberFormat="1" applyFont="1" applyFill="1" applyBorder="1" applyAlignment="1">
      <alignment vertical="center"/>
    </xf>
    <xf numFmtId="3" fontId="3" fillId="2" borderId="2" xfId="1" applyNumberFormat="1" applyFont="1" applyFill="1" applyBorder="1" applyAlignment="1">
      <alignment vertical="center"/>
    </xf>
    <xf numFmtId="9" fontId="3" fillId="2" borderId="2" xfId="2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10" fontId="9" fillId="0" borderId="0" xfId="0" applyNumberFormat="1" applyFont="1" applyFill="1" applyBorder="1" applyAlignment="1">
      <alignment vertical="center"/>
    </xf>
    <xf numFmtId="4" fontId="10" fillId="0" borderId="0" xfId="1" applyNumberFormat="1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vertical="center"/>
    </xf>
    <xf numFmtId="1" fontId="10" fillId="0" borderId="0" xfId="1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3" fontId="4" fillId="0" borderId="0" xfId="10" applyNumberFormat="1" applyFill="1" applyBorder="1" applyAlignment="1">
      <alignment vertical="center"/>
    </xf>
    <xf numFmtId="1" fontId="0" fillId="0" borderId="0" xfId="10" applyNumberFormat="1" applyFont="1" applyFill="1" applyBorder="1" applyAlignment="1">
      <alignment horizontal="left" vertical="center"/>
    </xf>
    <xf numFmtId="10" fontId="4" fillId="0" borderId="0" xfId="10" applyNumberFormat="1" applyFill="1" applyBorder="1" applyAlignment="1">
      <alignment vertical="center"/>
    </xf>
    <xf numFmtId="3" fontId="4" fillId="2" borderId="0" xfId="10" applyNumberFormat="1" applyFill="1" applyBorder="1" applyAlignment="1">
      <alignment vertical="center"/>
    </xf>
    <xf numFmtId="10" fontId="4" fillId="2" borderId="0" xfId="10" applyNumberFormat="1" applyFill="1" applyBorder="1" applyAlignment="1">
      <alignment vertical="center"/>
    </xf>
    <xf numFmtId="1" fontId="0" fillId="0" borderId="2" xfId="10" applyNumberFormat="1" applyFont="1" applyFill="1" applyBorder="1" applyAlignment="1">
      <alignment horizontal="left" vertical="center"/>
    </xf>
    <xf numFmtId="10" fontId="4" fillId="0" borderId="2" xfId="10" applyNumberFormat="1" applyFill="1" applyBorder="1" applyAlignment="1">
      <alignment vertical="center"/>
    </xf>
    <xf numFmtId="3" fontId="4" fillId="2" borderId="2" xfId="10" applyNumberFormat="1" applyFill="1" applyBorder="1" applyAlignment="1">
      <alignment vertical="center"/>
    </xf>
    <xf numFmtId="10" fontId="4" fillId="2" borderId="2" xfId="10" applyNumberForma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top" wrapText="1"/>
    </xf>
    <xf numFmtId="4" fontId="6" fillId="2" borderId="3" xfId="11" applyNumberFormat="1" applyFill="1" applyAlignment="1">
      <alignment horizontal="center" vertical="center" wrapText="1"/>
    </xf>
    <xf numFmtId="4" fontId="6" fillId="0" borderId="3" xfId="11" applyNumberFormat="1" applyAlignment="1">
      <alignment horizontal="left" vertical="center" wrapText="1"/>
    </xf>
    <xf numFmtId="4" fontId="6" fillId="0" borderId="3" xfId="11" applyNumberFormat="1" applyAlignment="1">
      <alignment horizontal="center" vertical="center" wrapText="1"/>
    </xf>
    <xf numFmtId="4" fontId="6" fillId="0" borderId="3" xfId="11" applyNumberFormat="1" applyFill="1" applyAlignment="1">
      <alignment horizontal="center" vertical="center" wrapText="1"/>
    </xf>
  </cellXfs>
  <cellStyles count="12">
    <cellStyle name="Međunaslov u tablici" xfId="5" xr:uid="{00000000-0005-0000-0000-000000000000}"/>
    <cellStyle name="Napomene" xfId="6" xr:uid="{00000000-0005-0000-0000-000001000000}"/>
    <cellStyle name="Naslov 1" xfId="3" builtinId="16" customBuiltin="1"/>
    <cellStyle name="Naslov 2" xfId="4" builtinId="17" customBuiltin="1"/>
    <cellStyle name="Normalno" xfId="0" builtinId="0" customBuiltin="1"/>
    <cellStyle name="Obično_List1" xfId="1" xr:uid="{00000000-0005-0000-0000-000005000000}"/>
    <cellStyle name="Postotak" xfId="2" builtinId="5"/>
    <cellStyle name="Tanka linija ispod" xfId="7" xr:uid="{00000000-0005-0000-0000-000007000000}"/>
    <cellStyle name="Ukupno" xfId="8" xr:uid="{00000000-0005-0000-0000-000008000000}"/>
    <cellStyle name="Ukupno - zadnji redak" xfId="9" xr:uid="{00000000-0005-0000-0000-000009000000}"/>
    <cellStyle name="Zadnji redak" xfId="10" xr:uid="{00000000-0005-0000-0000-00000A000000}"/>
    <cellStyle name="Zaglavlje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17</xdr:row>
      <xdr:rowOff>85725</xdr:rowOff>
    </xdr:from>
    <xdr:to>
      <xdr:col>9</xdr:col>
      <xdr:colOff>209550</xdr:colOff>
      <xdr:row>34</xdr:row>
      <xdr:rowOff>85725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172CFB4-03B4-44BC-A1D7-7BD9DD926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876550"/>
          <a:ext cx="4572000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Y43"/>
  <sheetViews>
    <sheetView showGridLines="0" tabSelected="1" zoomScaleNormal="100" workbookViewId="0">
      <selection activeCell="AF44" sqref="AF44"/>
    </sheetView>
  </sheetViews>
  <sheetFormatPr defaultColWidth="8.6640625" defaultRowHeight="12.95" customHeight="1" x14ac:dyDescent="0.2"/>
  <cols>
    <col min="1" max="1" width="2.83203125" style="1" customWidth="1"/>
    <col min="2" max="2" width="10.33203125" style="1" customWidth="1"/>
    <col min="3" max="14" width="11" style="1" customWidth="1"/>
    <col min="15" max="15" width="13.5" style="1" bestFit="1" customWidth="1"/>
    <col min="16" max="16" width="13.5" style="26" customWidth="1"/>
    <col min="17" max="20" width="9.83203125" style="26" bestFit="1" customWidth="1"/>
    <col min="21" max="21" width="9.33203125" style="26" customWidth="1"/>
    <col min="22" max="16384" width="8.6640625" style="1"/>
  </cols>
  <sheetData>
    <row r="2" spans="2:25" ht="15.75" x14ac:dyDescent="0.2">
      <c r="B2" s="7" t="s">
        <v>13</v>
      </c>
    </row>
    <row r="3" spans="2:25" ht="12.95" customHeight="1" x14ac:dyDescent="0.2">
      <c r="B3" s="8" t="s">
        <v>12</v>
      </c>
    </row>
    <row r="4" spans="2:25" ht="12.95" customHeight="1" x14ac:dyDescent="0.2">
      <c r="M4" s="2"/>
    </row>
    <row r="5" spans="2:25" ht="12.95" customHeigh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2"/>
    </row>
    <row r="6" spans="2:25" ht="12.95" customHeight="1" x14ac:dyDescent="0.2">
      <c r="B6" s="45" t="s">
        <v>4</v>
      </c>
      <c r="C6" s="46" t="s">
        <v>1</v>
      </c>
      <c r="D6" s="46"/>
      <c r="E6" s="44" t="s">
        <v>2</v>
      </c>
      <c r="F6" s="44"/>
      <c r="G6" s="46" t="s">
        <v>3</v>
      </c>
      <c r="H6" s="46"/>
      <c r="I6" s="44" t="s">
        <v>8</v>
      </c>
      <c r="J6" s="44"/>
      <c r="K6" s="47" t="s">
        <v>15</v>
      </c>
      <c r="L6" s="47"/>
      <c r="M6" s="44" t="s">
        <v>0</v>
      </c>
      <c r="N6" s="44"/>
    </row>
    <row r="7" spans="2:25" ht="12.95" customHeight="1" x14ac:dyDescent="0.2">
      <c r="B7" s="45"/>
      <c r="C7" s="9" t="s">
        <v>5</v>
      </c>
      <c r="D7" s="9" t="s">
        <v>6</v>
      </c>
      <c r="E7" s="15" t="s">
        <v>5</v>
      </c>
      <c r="F7" s="15" t="s">
        <v>6</v>
      </c>
      <c r="G7" s="9" t="s">
        <v>5</v>
      </c>
      <c r="H7" s="9" t="s">
        <v>6</v>
      </c>
      <c r="I7" s="15" t="s">
        <v>5</v>
      </c>
      <c r="J7" s="15" t="s">
        <v>6</v>
      </c>
      <c r="K7" s="19" t="s">
        <v>5</v>
      </c>
      <c r="L7" s="19" t="s">
        <v>6</v>
      </c>
      <c r="M7" s="15" t="s">
        <v>5</v>
      </c>
      <c r="N7" s="15" t="s">
        <v>6</v>
      </c>
      <c r="Q7" s="26">
        <v>2567.8957994799998</v>
      </c>
    </row>
    <row r="8" spans="2:25" ht="12.95" customHeight="1" x14ac:dyDescent="0.2">
      <c r="B8" s="10" t="s">
        <v>10</v>
      </c>
      <c r="C8" s="3">
        <v>3413.7663605100001</v>
      </c>
      <c r="D8" s="4">
        <f t="shared" ref="D8:D12" si="0">C8/M8</f>
        <v>0.25618603856378158</v>
      </c>
      <c r="E8" s="16">
        <v>3962.0889366600004</v>
      </c>
      <c r="F8" s="17">
        <f t="shared" ref="F8:F12" si="1">E8/M8</f>
        <v>0.29733489698125393</v>
      </c>
      <c r="G8" s="3">
        <v>5638.8319047100003</v>
      </c>
      <c r="H8" s="4">
        <f t="shared" ref="H8:H12" si="2">G8/M8</f>
        <v>0.4231660445499566</v>
      </c>
      <c r="I8" s="18">
        <v>310.65394336000003</v>
      </c>
      <c r="J8" s="17">
        <f t="shared" ref="J8:J12" si="3">I8/M8</f>
        <v>2.3313019905007833E-2</v>
      </c>
      <c r="K8" s="20"/>
      <c r="L8" s="4">
        <f t="shared" ref="L8:L12" si="4">K8/M8</f>
        <v>0</v>
      </c>
      <c r="M8" s="16">
        <f t="shared" ref="M8:M11" si="5">C8+E8+G8+I8+K8</f>
        <v>13325.341145240001</v>
      </c>
      <c r="N8" s="23">
        <f t="shared" ref="N8:N12" si="6">D8+F8+H8+J8+L8</f>
        <v>0.99999999999999978</v>
      </c>
      <c r="O8" s="5"/>
      <c r="P8" s="10"/>
      <c r="Q8" s="31">
        <v>4085.97927471</v>
      </c>
      <c r="R8" s="31"/>
      <c r="S8" s="31"/>
      <c r="T8" s="31"/>
      <c r="U8" s="31"/>
      <c r="V8" s="41"/>
      <c r="W8" s="41"/>
      <c r="X8" s="41"/>
      <c r="Y8" s="41"/>
    </row>
    <row r="9" spans="2:25" ht="12.95" customHeight="1" x14ac:dyDescent="0.2">
      <c r="B9" s="10" t="s">
        <v>11</v>
      </c>
      <c r="C9" s="3">
        <v>4085.97927471</v>
      </c>
      <c r="D9" s="4">
        <f t="shared" si="0"/>
        <v>0.23269356014716575</v>
      </c>
      <c r="E9" s="16">
        <v>5576.1686032399994</v>
      </c>
      <c r="F9" s="17">
        <f t="shared" si="1"/>
        <v>0.31755876303627506</v>
      </c>
      <c r="G9" s="3">
        <v>7085.1898563500008</v>
      </c>
      <c r="H9" s="4">
        <f t="shared" si="2"/>
        <v>0.40349643038991712</v>
      </c>
      <c r="I9" s="18">
        <v>812.14810676000013</v>
      </c>
      <c r="J9" s="17">
        <f t="shared" si="3"/>
        <v>4.6251246426642176E-2</v>
      </c>
      <c r="K9" s="20"/>
      <c r="L9" s="4">
        <f t="shared" si="4"/>
        <v>0</v>
      </c>
      <c r="M9" s="16">
        <f t="shared" si="5"/>
        <v>17559.485841059999</v>
      </c>
      <c r="N9" s="23">
        <f t="shared" si="6"/>
        <v>1.0000000000000002</v>
      </c>
      <c r="O9" s="5"/>
      <c r="P9" s="10"/>
      <c r="Q9" s="31">
        <v>38708.03454239</v>
      </c>
      <c r="R9" s="31"/>
      <c r="S9" s="31"/>
      <c r="T9" s="31"/>
      <c r="U9" s="31"/>
      <c r="V9" s="41"/>
      <c r="W9" s="41"/>
      <c r="X9" s="41"/>
      <c r="Y9" s="41"/>
    </row>
    <row r="10" spans="2:25" ht="12.95" customHeight="1" x14ac:dyDescent="0.2">
      <c r="B10" s="10" t="s">
        <v>14</v>
      </c>
      <c r="C10" s="3">
        <v>38708.03454239</v>
      </c>
      <c r="D10" s="4">
        <f t="shared" si="0"/>
        <v>0.17439819937793047</v>
      </c>
      <c r="E10" s="16">
        <v>65108.296861940005</v>
      </c>
      <c r="F10" s="17">
        <f t="shared" si="1"/>
        <v>0.29334400135587474</v>
      </c>
      <c r="G10" s="3">
        <v>90670.48392542002</v>
      </c>
      <c r="H10" s="4">
        <f t="shared" si="2"/>
        <v>0.40851387367658615</v>
      </c>
      <c r="I10" s="18">
        <v>27465.215599809999</v>
      </c>
      <c r="J10" s="17">
        <f t="shared" si="3"/>
        <v>0.12374392558960869</v>
      </c>
      <c r="K10" s="20"/>
      <c r="L10" s="4">
        <f t="shared" si="4"/>
        <v>0</v>
      </c>
      <c r="M10" s="16">
        <f t="shared" si="5"/>
        <v>221952.03092956002</v>
      </c>
      <c r="N10" s="23">
        <f t="shared" si="6"/>
        <v>1</v>
      </c>
      <c r="O10" s="5"/>
      <c r="P10" s="10"/>
      <c r="Q10" s="31">
        <v>35844.08838496</v>
      </c>
      <c r="R10" s="31"/>
      <c r="S10" s="31"/>
      <c r="T10" s="31"/>
      <c r="U10" s="31"/>
      <c r="V10" s="41"/>
      <c r="W10" s="41"/>
      <c r="X10" s="41"/>
      <c r="Y10" s="41"/>
    </row>
    <row r="11" spans="2:25" ht="12.95" customHeight="1" x14ac:dyDescent="0.2">
      <c r="B11" s="33">
        <v>2024</v>
      </c>
      <c r="C11" s="32">
        <v>35844.08838496</v>
      </c>
      <c r="D11" s="34">
        <f t="shared" si="0"/>
        <v>0.14111477579647894</v>
      </c>
      <c r="E11" s="35">
        <v>79329.476504850012</v>
      </c>
      <c r="F11" s="36">
        <f t="shared" si="1"/>
        <v>0.31231262379464325</v>
      </c>
      <c r="G11" s="32">
        <v>96199.238265619992</v>
      </c>
      <c r="H11" s="34">
        <f t="shared" si="2"/>
        <v>0.37872727557889524</v>
      </c>
      <c r="I11" s="35">
        <v>39494.104424639998</v>
      </c>
      <c r="J11" s="36">
        <f t="shared" si="3"/>
        <v>0.1554845427036802</v>
      </c>
      <c r="K11" s="32">
        <v>3139.7205894399999</v>
      </c>
      <c r="L11" s="4">
        <f t="shared" si="4"/>
        <v>1.2360782126302323E-2</v>
      </c>
      <c r="M11" s="16">
        <f t="shared" si="5"/>
        <v>254006.62816951002</v>
      </c>
      <c r="N11" s="23">
        <f t="shared" si="6"/>
        <v>1</v>
      </c>
      <c r="O11" s="5"/>
      <c r="P11" s="33"/>
      <c r="Q11" s="31">
        <v>39093</v>
      </c>
      <c r="R11" s="31"/>
      <c r="S11" s="31"/>
      <c r="T11" s="31"/>
      <c r="U11" s="31"/>
      <c r="V11" s="41"/>
      <c r="W11" s="41"/>
      <c r="X11" s="41"/>
      <c r="Y11" s="41"/>
    </row>
    <row r="12" spans="2:25" ht="12.95" customHeight="1" x14ac:dyDescent="0.2">
      <c r="B12" s="37">
        <v>2025</v>
      </c>
      <c r="C12" s="21">
        <v>39093</v>
      </c>
      <c r="D12" s="38">
        <f t="shared" si="0"/>
        <v>0.14269549315413507</v>
      </c>
      <c r="E12" s="39">
        <v>86007</v>
      </c>
      <c r="F12" s="40">
        <f t="shared" si="1"/>
        <v>0.31393884531009886</v>
      </c>
      <c r="G12" s="21">
        <v>101367</v>
      </c>
      <c r="H12" s="38">
        <f t="shared" si="2"/>
        <v>0.37000521972105521</v>
      </c>
      <c r="I12" s="39">
        <v>42854</v>
      </c>
      <c r="J12" s="40">
        <f t="shared" si="3"/>
        <v>0.15642372454473447</v>
      </c>
      <c r="K12" s="21">
        <v>4640</v>
      </c>
      <c r="L12" s="22">
        <f t="shared" si="4"/>
        <v>1.6936717269976382E-2</v>
      </c>
      <c r="M12" s="24">
        <v>273961</v>
      </c>
      <c r="N12" s="25">
        <f t="shared" si="6"/>
        <v>1</v>
      </c>
      <c r="O12" s="5"/>
      <c r="P12" s="33"/>
      <c r="Q12" s="31">
        <v>39093</v>
      </c>
      <c r="R12" s="31"/>
      <c r="S12" s="31"/>
      <c r="T12" s="31"/>
      <c r="U12" s="31"/>
      <c r="V12" s="41"/>
      <c r="W12" s="41"/>
      <c r="X12" s="41"/>
      <c r="Y12" s="41"/>
    </row>
    <row r="13" spans="2:25" ht="12.95" customHeight="1" x14ac:dyDescent="0.2">
      <c r="B13" s="11"/>
      <c r="C13" s="12"/>
      <c r="D13" s="13"/>
      <c r="E13" s="12"/>
      <c r="F13" s="13"/>
      <c r="G13" s="12"/>
      <c r="H13" s="13"/>
      <c r="I13" s="12"/>
      <c r="J13" s="13"/>
      <c r="K13" s="13"/>
      <c r="L13" s="13"/>
      <c r="M13" s="12"/>
      <c r="N13" s="14"/>
      <c r="O13" s="5"/>
      <c r="P13" s="27"/>
      <c r="Q13" s="27"/>
    </row>
    <row r="14" spans="2:25" ht="12.95" customHeight="1" x14ac:dyDescent="0.2">
      <c r="B14" s="1" t="s">
        <v>7</v>
      </c>
      <c r="N14" s="5"/>
      <c r="O14" s="5"/>
      <c r="Q14" s="28" t="s">
        <v>1</v>
      </c>
      <c r="R14" s="28" t="s">
        <v>2</v>
      </c>
      <c r="S14" s="28" t="s">
        <v>3</v>
      </c>
      <c r="T14" s="28" t="s">
        <v>8</v>
      </c>
      <c r="U14" s="28" t="s">
        <v>15</v>
      </c>
    </row>
    <row r="15" spans="2:25" ht="12.95" customHeight="1" x14ac:dyDescent="0.2">
      <c r="B15" s="43" t="s">
        <v>16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</row>
    <row r="16" spans="2:25" ht="12.95" customHeight="1" x14ac:dyDescent="0.2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29">
        <v>2567.8957994799998</v>
      </c>
      <c r="R16" s="29"/>
      <c r="S16" s="29"/>
      <c r="T16" s="29"/>
    </row>
    <row r="17" spans="15:21" ht="12.95" customHeight="1" x14ac:dyDescent="0.2">
      <c r="P17" s="30" t="s">
        <v>9</v>
      </c>
      <c r="Q17" s="29" t="e">
        <f>#REF!</f>
        <v>#REF!</v>
      </c>
      <c r="R17" s="29" t="e">
        <f>#REF!</f>
        <v>#REF!</v>
      </c>
      <c r="S17" s="29" t="e">
        <f>#REF!</f>
        <v>#REF!</v>
      </c>
      <c r="T17" s="29" t="e">
        <f>#REF!</f>
        <v>#REF!</v>
      </c>
      <c r="U17" s="31" t="e">
        <f>#REF!</f>
        <v>#REF!</v>
      </c>
    </row>
    <row r="18" spans="15:21" ht="12.95" customHeight="1" x14ac:dyDescent="0.2">
      <c r="O18" s="5"/>
      <c r="P18" s="30" t="str">
        <f>B8</f>
        <v>2021.</v>
      </c>
      <c r="Q18" s="29">
        <f t="shared" ref="Q18:Q21" si="7">C8</f>
        <v>3413.7663605100001</v>
      </c>
      <c r="R18" s="29">
        <f t="shared" ref="R18:R21" si="8">E8</f>
        <v>3962.0889366600004</v>
      </c>
      <c r="S18" s="29">
        <f t="shared" ref="S18:S21" si="9">G8</f>
        <v>5638.8319047100003</v>
      </c>
      <c r="T18" s="31">
        <f t="shared" ref="T18:T21" si="10">I8</f>
        <v>310.65394336000003</v>
      </c>
      <c r="U18" s="31">
        <f t="shared" ref="U18:U21" si="11">K8</f>
        <v>0</v>
      </c>
    </row>
    <row r="19" spans="15:21" ht="12.95" customHeight="1" x14ac:dyDescent="0.2">
      <c r="P19" s="30" t="str">
        <f>B9</f>
        <v>2022.</v>
      </c>
      <c r="Q19" s="29">
        <f t="shared" si="7"/>
        <v>4085.97927471</v>
      </c>
      <c r="R19" s="29">
        <f t="shared" si="8"/>
        <v>5576.1686032399994</v>
      </c>
      <c r="S19" s="29">
        <f t="shared" si="9"/>
        <v>7085.1898563500008</v>
      </c>
      <c r="T19" s="31">
        <f t="shared" si="10"/>
        <v>812.14810676000013</v>
      </c>
      <c r="U19" s="31">
        <f t="shared" si="11"/>
        <v>0</v>
      </c>
    </row>
    <row r="20" spans="15:21" ht="12.95" customHeight="1" x14ac:dyDescent="0.2">
      <c r="P20" s="30" t="str">
        <f>B10</f>
        <v>2023.*</v>
      </c>
      <c r="Q20" s="29">
        <f t="shared" si="7"/>
        <v>38708.03454239</v>
      </c>
      <c r="R20" s="29">
        <f t="shared" si="8"/>
        <v>65108.296861940005</v>
      </c>
      <c r="S20" s="29">
        <f t="shared" si="9"/>
        <v>90670.48392542002</v>
      </c>
      <c r="T20" s="31">
        <f t="shared" si="10"/>
        <v>27465.215599809999</v>
      </c>
      <c r="U20" s="31">
        <f t="shared" si="11"/>
        <v>0</v>
      </c>
    </row>
    <row r="21" spans="15:21" ht="12.95" customHeight="1" x14ac:dyDescent="0.2">
      <c r="P21" s="30">
        <f>B11</f>
        <v>2024</v>
      </c>
      <c r="Q21" s="29">
        <f t="shared" si="7"/>
        <v>35844.08838496</v>
      </c>
      <c r="R21" s="29">
        <f t="shared" si="8"/>
        <v>79329.476504850012</v>
      </c>
      <c r="S21" s="29">
        <f t="shared" si="9"/>
        <v>96199.238265619992</v>
      </c>
      <c r="T21" s="31">
        <f t="shared" si="10"/>
        <v>39494.104424639998</v>
      </c>
      <c r="U21" s="31">
        <f t="shared" si="11"/>
        <v>3139.7205894399999</v>
      </c>
    </row>
    <row r="22" spans="15:21" ht="12.95" customHeight="1" x14ac:dyDescent="0.2">
      <c r="Q22" s="27"/>
    </row>
    <row r="23" spans="15:21" ht="12.95" customHeight="1" x14ac:dyDescent="0.2">
      <c r="Q23" s="27"/>
    </row>
    <row r="24" spans="15:21" ht="12.95" customHeight="1" x14ac:dyDescent="0.2">
      <c r="Q24" s="27"/>
    </row>
    <row r="25" spans="15:21" ht="12.95" customHeight="1" x14ac:dyDescent="0.2">
      <c r="Q25" s="27"/>
    </row>
    <row r="26" spans="15:21" ht="12.95" customHeight="1" x14ac:dyDescent="0.2">
      <c r="Q26" s="27"/>
    </row>
    <row r="43" spans="13:13" ht="12.95" customHeight="1" x14ac:dyDescent="0.2">
      <c r="M43" s="5"/>
    </row>
  </sheetData>
  <mergeCells count="8">
    <mergeCell ref="B15:P16"/>
    <mergeCell ref="M6:N6"/>
    <mergeCell ref="B6:B7"/>
    <mergeCell ref="C6:D6"/>
    <mergeCell ref="E6:F6"/>
    <mergeCell ref="G6:H6"/>
    <mergeCell ref="I6:J6"/>
    <mergeCell ref="K6:L6"/>
  </mergeCells>
  <phoneticPr fontId="3" type="noConversion"/>
  <pageMargins left="0.74803149606299213" right="0.55118110236220474" top="0.78740157480314965" bottom="0.78740157480314965" header="0.51181102362204722" footer="0.51181102362204722"/>
  <pageSetup paperSize="9" scale="74" orientation="landscape" r:id="rId1"/>
  <headerFooter alignWithMargins="0"/>
  <ignoredErrors>
    <ignoredError sqref="Q17:U17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Vrijednost trans. po ciklusima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2013-01-07T13:11:57Z</cp:lastPrinted>
  <dcterms:created xsi:type="dcterms:W3CDTF">2006-12-28T11:46:57Z</dcterms:created>
  <dcterms:modified xsi:type="dcterms:W3CDTF">2026-02-16T08:42:17Z</dcterms:modified>
</cp:coreProperties>
</file>